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426\AppData\Local\Microsoft\Windows\INetCache\Content.Outlook\Y9GAXK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67" i="1" l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J158" i="1"/>
  <c r="BF158" i="1"/>
  <c r="BB158" i="1"/>
  <c r="AX158" i="1"/>
  <c r="AT158" i="1"/>
  <c r="AP158" i="1"/>
  <c r="AL158" i="1"/>
  <c r="AH158" i="1"/>
  <c r="AD158" i="1"/>
  <c r="Z158" i="1"/>
  <c r="V158" i="1"/>
  <c r="R158" i="1"/>
  <c r="N158" i="1"/>
  <c r="J158" i="1"/>
  <c r="F158" i="1"/>
  <c r="BJ157" i="1"/>
  <c r="BI157" i="1"/>
  <c r="BH157" i="1"/>
  <c r="BG157" i="1"/>
  <c r="BG158" i="1" s="1"/>
  <c r="BF157" i="1"/>
  <c r="BE157" i="1"/>
  <c r="BD157" i="1"/>
  <c r="BC157" i="1"/>
  <c r="BC158" i="1" s="1"/>
  <c r="BB157" i="1"/>
  <c r="BA157" i="1"/>
  <c r="AZ157" i="1"/>
  <c r="AY157" i="1"/>
  <c r="AY158" i="1" s="1"/>
  <c r="AX157" i="1"/>
  <c r="AW157" i="1"/>
  <c r="AV157" i="1"/>
  <c r="AU157" i="1"/>
  <c r="AU158" i="1" s="1"/>
  <c r="AT157" i="1"/>
  <c r="AS157" i="1"/>
  <c r="AR157" i="1"/>
  <c r="AQ157" i="1"/>
  <c r="AQ158" i="1" s="1"/>
  <c r="AP157" i="1"/>
  <c r="AO157" i="1"/>
  <c r="AN157" i="1"/>
  <c r="AM157" i="1"/>
  <c r="AM158" i="1" s="1"/>
  <c r="AL157" i="1"/>
  <c r="AK157" i="1"/>
  <c r="AJ157" i="1"/>
  <c r="AI157" i="1"/>
  <c r="AI158" i="1" s="1"/>
  <c r="AH157" i="1"/>
  <c r="AG157" i="1"/>
  <c r="AF157" i="1"/>
  <c r="AE157" i="1"/>
  <c r="AE158" i="1" s="1"/>
  <c r="AD157" i="1"/>
  <c r="AC157" i="1"/>
  <c r="AB157" i="1"/>
  <c r="AA157" i="1"/>
  <c r="AA158" i="1" s="1"/>
  <c r="Z157" i="1"/>
  <c r="Y157" i="1"/>
  <c r="X157" i="1"/>
  <c r="W157" i="1"/>
  <c r="W158" i="1" s="1"/>
  <c r="V157" i="1"/>
  <c r="U157" i="1"/>
  <c r="T157" i="1"/>
  <c r="S157" i="1"/>
  <c r="S158" i="1" s="1"/>
  <c r="R157" i="1"/>
  <c r="Q157" i="1"/>
  <c r="P157" i="1"/>
  <c r="O157" i="1"/>
  <c r="O158" i="1" s="1"/>
  <c r="N157" i="1"/>
  <c r="M157" i="1"/>
  <c r="L157" i="1"/>
  <c r="K157" i="1"/>
  <c r="K158" i="1" s="1"/>
  <c r="J157" i="1"/>
  <c r="I157" i="1"/>
  <c r="H157" i="1"/>
  <c r="G157" i="1"/>
  <c r="G158" i="1" s="1"/>
  <c r="F157" i="1"/>
  <c r="E157" i="1"/>
  <c r="D157" i="1"/>
  <c r="C157" i="1"/>
  <c r="C158" i="1" s="1"/>
  <c r="BK156" i="1"/>
  <c r="BK155" i="1"/>
  <c r="BK154" i="1"/>
  <c r="BK153" i="1"/>
  <c r="BK157" i="1" s="1"/>
  <c r="BK158" i="1" s="1"/>
  <c r="BK152" i="1"/>
  <c r="BK149" i="1"/>
  <c r="BJ149" i="1"/>
  <c r="BI149" i="1"/>
  <c r="BI158" i="1" s="1"/>
  <c r="BH149" i="1"/>
  <c r="BH158" i="1" s="1"/>
  <c r="BG149" i="1"/>
  <c r="BF149" i="1"/>
  <c r="BE149" i="1"/>
  <c r="BE158" i="1" s="1"/>
  <c r="BD149" i="1"/>
  <c r="BD158" i="1" s="1"/>
  <c r="BC149" i="1"/>
  <c r="BB149" i="1"/>
  <c r="BA149" i="1"/>
  <c r="BA158" i="1" s="1"/>
  <c r="AZ149" i="1"/>
  <c r="AZ158" i="1" s="1"/>
  <c r="AY149" i="1"/>
  <c r="AX149" i="1"/>
  <c r="AW149" i="1"/>
  <c r="AW158" i="1" s="1"/>
  <c r="AV149" i="1"/>
  <c r="AV158" i="1" s="1"/>
  <c r="AU149" i="1"/>
  <c r="AT149" i="1"/>
  <c r="AS149" i="1"/>
  <c r="AS158" i="1" s="1"/>
  <c r="AR149" i="1"/>
  <c r="AR158" i="1" s="1"/>
  <c r="AQ149" i="1"/>
  <c r="AP149" i="1"/>
  <c r="AO149" i="1"/>
  <c r="AO158" i="1" s="1"/>
  <c r="AN149" i="1"/>
  <c r="AN158" i="1" s="1"/>
  <c r="AM149" i="1"/>
  <c r="AL149" i="1"/>
  <c r="AK149" i="1"/>
  <c r="AK158" i="1" s="1"/>
  <c r="AJ149" i="1"/>
  <c r="AJ158" i="1" s="1"/>
  <c r="AI149" i="1"/>
  <c r="AH149" i="1"/>
  <c r="AG149" i="1"/>
  <c r="AG158" i="1" s="1"/>
  <c r="AF149" i="1"/>
  <c r="AF158" i="1" s="1"/>
  <c r="AE149" i="1"/>
  <c r="AD149" i="1"/>
  <c r="AC149" i="1"/>
  <c r="AC158" i="1" s="1"/>
  <c r="AB149" i="1"/>
  <c r="AB158" i="1" s="1"/>
  <c r="AA149" i="1"/>
  <c r="Z149" i="1"/>
  <c r="Y149" i="1"/>
  <c r="Y158" i="1" s="1"/>
  <c r="X149" i="1"/>
  <c r="X158" i="1" s="1"/>
  <c r="W149" i="1"/>
  <c r="V149" i="1"/>
  <c r="U149" i="1"/>
  <c r="U158" i="1" s="1"/>
  <c r="T149" i="1"/>
  <c r="T158" i="1" s="1"/>
  <c r="S149" i="1"/>
  <c r="R149" i="1"/>
  <c r="Q149" i="1"/>
  <c r="Q158" i="1" s="1"/>
  <c r="P149" i="1"/>
  <c r="P158" i="1" s="1"/>
  <c r="O149" i="1"/>
  <c r="N149" i="1"/>
  <c r="M149" i="1"/>
  <c r="M158" i="1" s="1"/>
  <c r="L149" i="1"/>
  <c r="L158" i="1" s="1"/>
  <c r="K149" i="1"/>
  <c r="J149" i="1"/>
  <c r="I149" i="1"/>
  <c r="I158" i="1" s="1"/>
  <c r="H149" i="1"/>
  <c r="H158" i="1" s="1"/>
  <c r="G149" i="1"/>
  <c r="F149" i="1"/>
  <c r="E149" i="1"/>
  <c r="E158" i="1" s="1"/>
  <c r="D149" i="1"/>
  <c r="D158" i="1" s="1"/>
  <c r="C149" i="1"/>
  <c r="BK148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K142" i="1"/>
  <c r="BI139" i="1"/>
  <c r="BE139" i="1"/>
  <c r="BA139" i="1"/>
  <c r="AW139" i="1"/>
  <c r="AS139" i="1"/>
  <c r="AO139" i="1"/>
  <c r="AK139" i="1"/>
  <c r="AG139" i="1"/>
  <c r="AC139" i="1"/>
  <c r="Y139" i="1"/>
  <c r="U139" i="1"/>
  <c r="Q139" i="1"/>
  <c r="M139" i="1"/>
  <c r="I139" i="1"/>
  <c r="E139" i="1"/>
  <c r="BJ138" i="1"/>
  <c r="BJ139" i="1" s="1"/>
  <c r="BI138" i="1"/>
  <c r="BH138" i="1"/>
  <c r="BG138" i="1"/>
  <c r="BF138" i="1"/>
  <c r="BF139" i="1" s="1"/>
  <c r="BE138" i="1"/>
  <c r="BD138" i="1"/>
  <c r="BC138" i="1"/>
  <c r="BB138" i="1"/>
  <c r="BB139" i="1" s="1"/>
  <c r="BA138" i="1"/>
  <c r="AZ138" i="1"/>
  <c r="AY138" i="1"/>
  <c r="AX138" i="1"/>
  <c r="AX139" i="1" s="1"/>
  <c r="AW138" i="1"/>
  <c r="AV138" i="1"/>
  <c r="AU138" i="1"/>
  <c r="AT138" i="1"/>
  <c r="AT139" i="1" s="1"/>
  <c r="AS138" i="1"/>
  <c r="AR138" i="1"/>
  <c r="AQ138" i="1"/>
  <c r="AP138" i="1"/>
  <c r="AP139" i="1" s="1"/>
  <c r="AO138" i="1"/>
  <c r="AN138" i="1"/>
  <c r="AM138" i="1"/>
  <c r="AL138" i="1"/>
  <c r="AL139" i="1" s="1"/>
  <c r="AK138" i="1"/>
  <c r="AJ138" i="1"/>
  <c r="AI138" i="1"/>
  <c r="AH138" i="1"/>
  <c r="AH139" i="1" s="1"/>
  <c r="AG138" i="1"/>
  <c r="AF138" i="1"/>
  <c r="AE138" i="1"/>
  <c r="AD138" i="1"/>
  <c r="AD139" i="1" s="1"/>
  <c r="AC138" i="1"/>
  <c r="AB138" i="1"/>
  <c r="AA138" i="1"/>
  <c r="Z138" i="1"/>
  <c r="Z139" i="1" s="1"/>
  <c r="Y138" i="1"/>
  <c r="X138" i="1"/>
  <c r="W138" i="1"/>
  <c r="V138" i="1"/>
  <c r="V139" i="1" s="1"/>
  <c r="U138" i="1"/>
  <c r="T138" i="1"/>
  <c r="S138" i="1"/>
  <c r="R138" i="1"/>
  <c r="R139" i="1" s="1"/>
  <c r="Q138" i="1"/>
  <c r="P138" i="1"/>
  <c r="O138" i="1"/>
  <c r="N138" i="1"/>
  <c r="N139" i="1" s="1"/>
  <c r="M138" i="1"/>
  <c r="L138" i="1"/>
  <c r="K138" i="1"/>
  <c r="J138" i="1"/>
  <c r="J139" i="1" s="1"/>
  <c r="I138" i="1"/>
  <c r="H138" i="1"/>
  <c r="G138" i="1"/>
  <c r="F138" i="1"/>
  <c r="F139" i="1" s="1"/>
  <c r="E138" i="1"/>
  <c r="D138" i="1"/>
  <c r="C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38" i="1" s="1"/>
  <c r="BJ115" i="1"/>
  <c r="BI115" i="1"/>
  <c r="BH115" i="1"/>
  <c r="BH139" i="1" s="1"/>
  <c r="BG115" i="1"/>
  <c r="BG139" i="1" s="1"/>
  <c r="BF115" i="1"/>
  <c r="BE115" i="1"/>
  <c r="BD115" i="1"/>
  <c r="BD139" i="1" s="1"/>
  <c r="BC115" i="1"/>
  <c r="BC139" i="1" s="1"/>
  <c r="BB115" i="1"/>
  <c r="BA115" i="1"/>
  <c r="AZ115" i="1"/>
  <c r="AZ139" i="1" s="1"/>
  <c r="AY115" i="1"/>
  <c r="AY139" i="1" s="1"/>
  <c r="AX115" i="1"/>
  <c r="AW115" i="1"/>
  <c r="AV115" i="1"/>
  <c r="AV139" i="1" s="1"/>
  <c r="AU115" i="1"/>
  <c r="AU139" i="1" s="1"/>
  <c r="AT115" i="1"/>
  <c r="AS115" i="1"/>
  <c r="AR115" i="1"/>
  <c r="AR139" i="1" s="1"/>
  <c r="AQ115" i="1"/>
  <c r="AQ139" i="1" s="1"/>
  <c r="AP115" i="1"/>
  <c r="AO115" i="1"/>
  <c r="AN115" i="1"/>
  <c r="AN139" i="1" s="1"/>
  <c r="AM115" i="1"/>
  <c r="AM139" i="1" s="1"/>
  <c r="AL115" i="1"/>
  <c r="AK115" i="1"/>
  <c r="AJ115" i="1"/>
  <c r="AJ139" i="1" s="1"/>
  <c r="AI115" i="1"/>
  <c r="AI139" i="1" s="1"/>
  <c r="AH115" i="1"/>
  <c r="AG115" i="1"/>
  <c r="AF115" i="1"/>
  <c r="AF139" i="1" s="1"/>
  <c r="AE115" i="1"/>
  <c r="AE139" i="1" s="1"/>
  <c r="AD115" i="1"/>
  <c r="AC115" i="1"/>
  <c r="AB115" i="1"/>
  <c r="AB139" i="1" s="1"/>
  <c r="AA115" i="1"/>
  <c r="AA139" i="1" s="1"/>
  <c r="Z115" i="1"/>
  <c r="Y115" i="1"/>
  <c r="X115" i="1"/>
  <c r="X139" i="1" s="1"/>
  <c r="W115" i="1"/>
  <c r="W139" i="1" s="1"/>
  <c r="V115" i="1"/>
  <c r="U115" i="1"/>
  <c r="T115" i="1"/>
  <c r="T139" i="1" s="1"/>
  <c r="S115" i="1"/>
  <c r="S139" i="1" s="1"/>
  <c r="R115" i="1"/>
  <c r="Q115" i="1"/>
  <c r="P115" i="1"/>
  <c r="P139" i="1" s="1"/>
  <c r="O115" i="1"/>
  <c r="O139" i="1" s="1"/>
  <c r="N115" i="1"/>
  <c r="M115" i="1"/>
  <c r="L115" i="1"/>
  <c r="L139" i="1" s="1"/>
  <c r="K115" i="1"/>
  <c r="K139" i="1" s="1"/>
  <c r="J115" i="1"/>
  <c r="I115" i="1"/>
  <c r="H115" i="1"/>
  <c r="H139" i="1" s="1"/>
  <c r="G115" i="1"/>
  <c r="G139" i="1" s="1"/>
  <c r="F115" i="1"/>
  <c r="E115" i="1"/>
  <c r="D115" i="1"/>
  <c r="D139" i="1" s="1"/>
  <c r="C115" i="1"/>
  <c r="C139" i="1" s="1"/>
  <c r="BK114" i="1"/>
  <c r="BK113" i="1"/>
  <c r="BK112" i="1"/>
  <c r="BK111" i="1"/>
  <c r="BK110" i="1"/>
  <c r="BK109" i="1"/>
  <c r="BK108" i="1"/>
  <c r="BK115" i="1" s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103" i="1" s="1"/>
  <c r="BJ75" i="1"/>
  <c r="BJ104" i="1" s="1"/>
  <c r="BI75" i="1"/>
  <c r="BH75" i="1"/>
  <c r="BG75" i="1"/>
  <c r="BF75" i="1"/>
  <c r="BF104" i="1" s="1"/>
  <c r="BE75" i="1"/>
  <c r="BD75" i="1"/>
  <c r="BC75" i="1"/>
  <c r="BB75" i="1"/>
  <c r="BB104" i="1" s="1"/>
  <c r="BA75" i="1"/>
  <c r="AZ75" i="1"/>
  <c r="AY75" i="1"/>
  <c r="AX75" i="1"/>
  <c r="AX104" i="1" s="1"/>
  <c r="AW75" i="1"/>
  <c r="AV75" i="1"/>
  <c r="AU75" i="1"/>
  <c r="AT75" i="1"/>
  <c r="AT104" i="1" s="1"/>
  <c r="AS75" i="1"/>
  <c r="AR75" i="1"/>
  <c r="AQ75" i="1"/>
  <c r="AP75" i="1"/>
  <c r="AP104" i="1" s="1"/>
  <c r="AO75" i="1"/>
  <c r="AN75" i="1"/>
  <c r="AM75" i="1"/>
  <c r="AL75" i="1"/>
  <c r="AL104" i="1" s="1"/>
  <c r="AK75" i="1"/>
  <c r="AJ75" i="1"/>
  <c r="AI75" i="1"/>
  <c r="AH75" i="1"/>
  <c r="AH104" i="1" s="1"/>
  <c r="AG75" i="1"/>
  <c r="AF75" i="1"/>
  <c r="AE75" i="1"/>
  <c r="AD75" i="1"/>
  <c r="AD104" i="1" s="1"/>
  <c r="AC75" i="1"/>
  <c r="AB75" i="1"/>
  <c r="AA75" i="1"/>
  <c r="Z75" i="1"/>
  <c r="Z104" i="1" s="1"/>
  <c r="Y75" i="1"/>
  <c r="X75" i="1"/>
  <c r="W75" i="1"/>
  <c r="V75" i="1"/>
  <c r="V104" i="1" s="1"/>
  <c r="U75" i="1"/>
  <c r="T75" i="1"/>
  <c r="S75" i="1"/>
  <c r="R75" i="1"/>
  <c r="R104" i="1" s="1"/>
  <c r="Q75" i="1"/>
  <c r="P75" i="1"/>
  <c r="O75" i="1"/>
  <c r="N75" i="1"/>
  <c r="N104" i="1" s="1"/>
  <c r="M75" i="1"/>
  <c r="L75" i="1"/>
  <c r="K75" i="1"/>
  <c r="J75" i="1"/>
  <c r="J104" i="1" s="1"/>
  <c r="I75" i="1"/>
  <c r="H75" i="1"/>
  <c r="G75" i="1"/>
  <c r="F75" i="1"/>
  <c r="F104" i="1" s="1"/>
  <c r="E75" i="1"/>
  <c r="D75" i="1"/>
  <c r="C75" i="1"/>
  <c r="BK74" i="1"/>
  <c r="BJ73" i="1"/>
  <c r="BI73" i="1"/>
  <c r="BH73" i="1"/>
  <c r="BH104" i="1" s="1"/>
  <c r="BG73" i="1"/>
  <c r="BF73" i="1"/>
  <c r="BE73" i="1"/>
  <c r="BD73" i="1"/>
  <c r="BD104" i="1" s="1"/>
  <c r="BC73" i="1"/>
  <c r="BB73" i="1"/>
  <c r="BA73" i="1"/>
  <c r="AZ73" i="1"/>
  <c r="AZ104" i="1" s="1"/>
  <c r="AY73" i="1"/>
  <c r="AX73" i="1"/>
  <c r="AW73" i="1"/>
  <c r="AV73" i="1"/>
  <c r="AV104" i="1" s="1"/>
  <c r="AU73" i="1"/>
  <c r="AT73" i="1"/>
  <c r="AS73" i="1"/>
  <c r="AR73" i="1"/>
  <c r="AR104" i="1" s="1"/>
  <c r="AQ73" i="1"/>
  <c r="AP73" i="1"/>
  <c r="AO73" i="1"/>
  <c r="AN73" i="1"/>
  <c r="AN104" i="1" s="1"/>
  <c r="AM73" i="1"/>
  <c r="AL73" i="1"/>
  <c r="AK73" i="1"/>
  <c r="AJ73" i="1"/>
  <c r="AJ104" i="1" s="1"/>
  <c r="AI73" i="1"/>
  <c r="AH73" i="1"/>
  <c r="AG73" i="1"/>
  <c r="AF73" i="1"/>
  <c r="AF104" i="1" s="1"/>
  <c r="AE73" i="1"/>
  <c r="AD73" i="1"/>
  <c r="AC73" i="1"/>
  <c r="AB73" i="1"/>
  <c r="AB104" i="1" s="1"/>
  <c r="AA73" i="1"/>
  <c r="Z73" i="1"/>
  <c r="Y73" i="1"/>
  <c r="X73" i="1"/>
  <c r="X104" i="1" s="1"/>
  <c r="W73" i="1"/>
  <c r="V73" i="1"/>
  <c r="U73" i="1"/>
  <c r="T73" i="1"/>
  <c r="T104" i="1" s="1"/>
  <c r="S73" i="1"/>
  <c r="R73" i="1"/>
  <c r="Q73" i="1"/>
  <c r="P73" i="1"/>
  <c r="P104" i="1" s="1"/>
  <c r="O73" i="1"/>
  <c r="N73" i="1"/>
  <c r="M73" i="1"/>
  <c r="L73" i="1"/>
  <c r="L104" i="1" s="1"/>
  <c r="K73" i="1"/>
  <c r="J73" i="1"/>
  <c r="I73" i="1"/>
  <c r="H73" i="1"/>
  <c r="H104" i="1" s="1"/>
  <c r="G73" i="1"/>
  <c r="F73" i="1"/>
  <c r="E73" i="1"/>
  <c r="D73" i="1"/>
  <c r="D104" i="1" s="1"/>
  <c r="C73" i="1"/>
  <c r="BK72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71" i="1" s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Z164" i="1" l="1"/>
  <c r="AP164" i="1"/>
  <c r="BF164" i="1"/>
  <c r="E164" i="1"/>
  <c r="Y164" i="1"/>
  <c r="AO164" i="1"/>
  <c r="BE164" i="1"/>
  <c r="C104" i="1"/>
  <c r="G104" i="1"/>
  <c r="K104" i="1"/>
  <c r="K164" i="1" s="1"/>
  <c r="O104" i="1"/>
  <c r="S104" i="1"/>
  <c r="W104" i="1"/>
  <c r="AA104" i="1"/>
  <c r="AA164" i="1" s="1"/>
  <c r="AE104" i="1"/>
  <c r="AI104" i="1"/>
  <c r="AM104" i="1"/>
  <c r="AQ104" i="1"/>
  <c r="AQ164" i="1" s="1"/>
  <c r="AU104" i="1"/>
  <c r="AY104" i="1"/>
  <c r="BC104" i="1"/>
  <c r="BG104" i="1"/>
  <c r="BG164" i="1" s="1"/>
  <c r="BK104" i="1"/>
  <c r="E104" i="1"/>
  <c r="I104" i="1"/>
  <c r="M104" i="1"/>
  <c r="M164" i="1" s="1"/>
  <c r="Q104" i="1"/>
  <c r="Q164" i="1" s="1"/>
  <c r="U104" i="1"/>
  <c r="U164" i="1" s="1"/>
  <c r="Y104" i="1"/>
  <c r="AC104" i="1"/>
  <c r="AC164" i="1" s="1"/>
  <c r="AG104" i="1"/>
  <c r="AG164" i="1" s="1"/>
  <c r="AK104" i="1"/>
  <c r="AK164" i="1" s="1"/>
  <c r="AO104" i="1"/>
  <c r="AS104" i="1"/>
  <c r="AS164" i="1" s="1"/>
  <c r="AW104" i="1"/>
  <c r="AW164" i="1" s="1"/>
  <c r="BA104" i="1"/>
  <c r="BA164" i="1" s="1"/>
  <c r="BE104" i="1"/>
  <c r="BI104" i="1"/>
  <c r="BI164" i="1" s="1"/>
  <c r="N164" i="1"/>
  <c r="AD164" i="1"/>
  <c r="AT164" i="1"/>
  <c r="BJ164" i="1"/>
  <c r="J164" i="1"/>
  <c r="I164" i="1"/>
  <c r="BK139" i="1"/>
  <c r="D164" i="1"/>
  <c r="H164" i="1"/>
  <c r="L164" i="1"/>
  <c r="P164" i="1"/>
  <c r="T164" i="1"/>
  <c r="X164" i="1"/>
  <c r="AB164" i="1"/>
  <c r="AF164" i="1"/>
  <c r="AJ164" i="1"/>
  <c r="AN164" i="1"/>
  <c r="AR164" i="1"/>
  <c r="AV164" i="1"/>
  <c r="AZ164" i="1"/>
  <c r="BD164" i="1"/>
  <c r="BH164" i="1"/>
  <c r="R164" i="1"/>
  <c r="AH164" i="1"/>
  <c r="AX164" i="1"/>
  <c r="BK164" i="1"/>
  <c r="C164" i="1"/>
  <c r="G164" i="1"/>
  <c r="O164" i="1"/>
  <c r="S164" i="1"/>
  <c r="W164" i="1"/>
  <c r="AE164" i="1"/>
  <c r="AI164" i="1"/>
  <c r="AM164" i="1"/>
  <c r="AU164" i="1"/>
  <c r="AY164" i="1"/>
  <c r="BC164" i="1"/>
  <c r="F164" i="1"/>
  <c r="V164" i="1"/>
  <c r="AL164" i="1"/>
  <c r="BB164" i="1"/>
</calcChain>
</file>

<file path=xl/sharedStrings.xml><?xml version="1.0" encoding="utf-8"?>
<sst xmlns="http://schemas.openxmlformats.org/spreadsheetml/2006/main" count="200" uniqueCount="173">
  <si>
    <t>Sl. No.</t>
  </si>
  <si>
    <t>Scheme Category/ Scheme Name</t>
  </si>
  <si>
    <t>UTI - Mutual Fund: AVG.Net Assets Under Management (AAUM) as on 31ST  AUG-2021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</si>
  <si>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</si>
  <si>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</si>
  <si>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</si>
  <si>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</si>
  <si>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</si>
  <si>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</si>
  <si>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</si>
  <si>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</si>
  <si>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</si>
  <si>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</si>
  <si>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</si>
  <si>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</si>
  <si>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</si>
  <si>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</si>
  <si>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</si>
  <si>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</si>
  <si>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</si>
  <si>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</si>
  <si>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</si>
  <si>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</si>
  <si>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</si>
  <si>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</si>
  <si>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</si>
  <si>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</si>
  <si>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</si>
  <si>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</si>
  <si>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</si>
  <si>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</si>
  <si>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</si>
  <si>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</si>
  <si>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</si>
  <si>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</si>
  <si>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</si>
  <si>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</si>
  <si>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</si>
  <si>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</si>
  <si>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</si>
  <si>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</si>
  <si>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</si>
  <si>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</si>
  <si>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</si>
  <si>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</si>
  <si>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</si>
  <si>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</si>
  <si>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</si>
  <si>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</si>
  <si>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</si>
  <si>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</si>
  <si>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</si>
  <si>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</si>
  <si>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</si>
  <si>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</si>
  <si>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</si>
  <si>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</si>
  <si>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</si>
  <si>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</si>
  <si>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</si>
  <si>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</si>
  <si>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</si>
  <si>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</si>
  <si>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</si>
  <si>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</si>
  <si>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</si>
  <si>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</si>
  <si>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</si>
  <si>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</si>
  <si>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</si>
  <si>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</si>
  <si>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</si>
  <si>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</si>
  <si>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</si>
  <si>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</si>
  <si>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</si>
  <si>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</si>
  <si>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</si>
  <si>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</si>
  <si>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</si>
  <si>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</si>
  <si>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</si>
  <si>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</si>
  <si>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</si>
  <si>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</si>
  <si>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</si>
  <si>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</si>
  <si>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</si>
  <si>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</si>
  <si>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</si>
  <si>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</si>
  <si>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</si>
  <si>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</si>
  <si>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</si>
  <si>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</si>
  <si>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</si>
  <si>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Dual Advantage Fixed Term Fund Series III - I (1998 Days)</t>
  </si>
  <si>
    <t>UTI Capital Protection Oriented Scheme Series VIII - II (1831 Days)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</si>
  <si>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</si>
  <si>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</si>
  <si>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</si>
  <si>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</si>
  <si>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</si>
  <si>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</si>
  <si>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</si>
  <si>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</si>
  <si>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</si>
  <si>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</si>
  <si>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</si>
  <si>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</si>
  <si>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</si>
  <si>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</si>
  <si>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</si>
  <si>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</si>
  <si>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</si>
  <si>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</si>
  <si>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</si>
  <si>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</si>
  <si>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</si>
  <si>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</si>
  <si>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</si>
  <si>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</si>
  <si>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Others</t>
  </si>
  <si>
    <t>UTI Mastershare Unit Scheme</t>
  </si>
  <si>
    <t>UTI FLEXI CAP FUND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</si>
  <si>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</si>
  <si>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</si>
  <si>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</si>
  <si>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</si>
  <si>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</si>
  <si>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</si>
  <si>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</si>
  <si>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</si>
  <si>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</si>
  <si>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</si>
  <si>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</si>
  <si>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</si>
  <si>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Lifestyle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</si>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</sst>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85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5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5" fillId="0" borderId="21" xfId="0" applyFont="1" applyFill="1" applyBorder="1"/>
    <xf numFmtId="0" fontId="4" fillId="0" borderId="22" xfId="0" applyFont="1" applyFill="1" applyBorder="1"/>
    <xf numFmtId="43" fontId="4" fillId="0" borderId="22" xfId="1" applyFont="1" applyFill="1" applyBorder="1"/>
    <xf numFmtId="43" fontId="4" fillId="0" borderId="23" xfId="1" applyFont="1" applyFill="1" applyBorder="1"/>
    <xf numFmtId="0" fontId="5" fillId="0" borderId="24" xfId="0" applyFont="1" applyFill="1" applyBorder="1"/>
    <xf numFmtId="43" fontId="4" fillId="0" borderId="25" xfId="1" applyFont="1" applyFill="1" applyBorder="1"/>
    <xf numFmtId="43" fontId="4" fillId="0" borderId="26" xfId="1" applyFont="1" applyFill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right" wrapText="1"/>
    </xf>
    <xf numFmtId="43" fontId="5" fillId="2" borderId="4" xfId="1" applyFont="1" applyFill="1" applyBorder="1"/>
    <xf numFmtId="0" fontId="7" fillId="0" borderId="27" xfId="0" applyFont="1" applyFill="1" applyBorder="1"/>
    <xf numFmtId="0" fontId="5" fillId="0" borderId="28" xfId="0" applyFont="1" applyFill="1" applyBorder="1" applyAlignment="1">
      <alignment wrapText="1"/>
    </xf>
    <xf numFmtId="43" fontId="5" fillId="0" borderId="28" xfId="1" applyFont="1" applyFill="1" applyBorder="1"/>
    <xf numFmtId="43" fontId="5" fillId="0" borderId="29" xfId="1" applyFont="1" applyFill="1" applyBorder="1"/>
    <xf numFmtId="43" fontId="5" fillId="2" borderId="5" xfId="1" applyFont="1" applyFill="1" applyBorder="1"/>
    <xf numFmtId="0" fontId="7" fillId="0" borderId="15" xfId="0" applyFont="1" applyFill="1" applyBorder="1"/>
    <xf numFmtId="0" fontId="5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4" fillId="0" borderId="28" xfId="0" applyFont="1" applyFill="1" applyBorder="1" applyAlignment="1">
      <alignment wrapText="1"/>
    </xf>
    <xf numFmtId="43" fontId="4" fillId="0" borderId="28" xfId="1" applyFont="1" applyFill="1" applyBorder="1"/>
    <xf numFmtId="0" fontId="5" fillId="0" borderId="22" xfId="0" applyFont="1" applyFill="1" applyBorder="1"/>
    <xf numFmtId="0" fontId="4" fillId="0" borderId="22" xfId="0" applyFont="1" applyBorder="1"/>
    <xf numFmtId="43" fontId="4" fillId="0" borderId="22" xfId="1" applyFont="1" applyBorder="1"/>
    <xf numFmtId="0" fontId="5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5" fillId="2" borderId="32" xfId="1" applyFont="1" applyFill="1" applyBorder="1"/>
    <xf numFmtId="0" fontId="5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5" fillId="0" borderId="22" xfId="1" applyFont="1" applyFill="1" applyBorder="1"/>
    <xf numFmtId="43" fontId="5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4" fillId="0" borderId="25" xfId="0" applyFont="1" applyFill="1" applyBorder="1"/>
    <xf numFmtId="0" fontId="4" fillId="0" borderId="22" xfId="0" applyFont="1" applyFill="1" applyBorder="1" applyAlignment="1">
      <alignment wrapText="1"/>
    </xf>
    <xf numFmtId="0" fontId="4" fillId="0" borderId="28" xfId="0" applyFont="1" applyFill="1" applyBorder="1" applyAlignment="1">
      <alignment horizontal="right" wrapText="1"/>
    </xf>
    <xf numFmtId="43" fontId="4" fillId="0" borderId="29" xfId="1" applyFont="1" applyFill="1" applyBorder="1"/>
    <xf numFmtId="0" fontId="7" fillId="0" borderId="24" xfId="0" applyFont="1" applyFill="1" applyBorder="1"/>
    <xf numFmtId="0" fontId="5" fillId="2" borderId="5" xfId="0" applyFont="1" applyFill="1" applyBorder="1" applyAlignment="1">
      <alignment horizontal="right" wrapText="1"/>
    </xf>
    <xf numFmtId="43" fontId="5" fillId="2" borderId="3" xfId="1" applyFont="1" applyFill="1" applyBorder="1"/>
    <xf numFmtId="43" fontId="5" fillId="2" borderId="33" xfId="1" applyFont="1" applyFill="1" applyBorder="1"/>
    <xf numFmtId="0" fontId="4" fillId="0" borderId="28" xfId="0" applyFont="1" applyFill="1" applyBorder="1"/>
    <xf numFmtId="0" fontId="4" fillId="0" borderId="25" xfId="0" applyFont="1" applyFill="1" applyBorder="1" applyAlignment="1">
      <alignment wrapText="1"/>
    </xf>
    <xf numFmtId="0" fontId="5" fillId="0" borderId="15" xfId="0" applyFont="1" applyFill="1" applyBorder="1"/>
    <xf numFmtId="0" fontId="4" fillId="0" borderId="16" xfId="0" applyFont="1" applyFill="1" applyBorder="1"/>
    <xf numFmtId="43" fontId="4" fillId="0" borderId="16" xfId="1" applyFont="1" applyFill="1" applyBorder="1"/>
    <xf numFmtId="43" fontId="4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4" fillId="0" borderId="0" xfId="0" applyFont="1" applyFill="1"/>
    <xf numFmtId="43" fontId="4" fillId="0" borderId="0" xfId="1" applyFont="1" applyFill="1"/>
    <xf numFmtId="0" fontId="4" fillId="0" borderId="0" xfId="0" applyFont="1" applyFill="1" applyBorder="1"/>
    <xf numFmtId="0" fontId="7" fillId="0" borderId="0" xfId="0" applyFont="1" applyFill="1" applyBorder="1"/>
    <xf numFmtId="164" fontId="4" fillId="0" borderId="0" xfId="0" applyNumberFormat="1" applyFont="1" applyFill="1"/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49" fontId="5" fillId="2" borderId="14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80"/>
  <sheetViews>
    <sheetView tabSelected="1" workbookViewId="0">
      <pane ySplit="10" topLeftCell="A116" activePane="bottomLeft" state="frozen"/>
      <selection pane="bottomLeft" activeCell="A116" sqref="A116"/>
    </sheetView>
  </sheetViews>
  <sheetFormatPr defaultColWidth="9.7109375" defaultRowHeight="12" x14ac:dyDescent="0.2"/>
  <cols>
    <col min="1" max="1" width="7" style="1" bestFit="1" customWidth="1"/>
    <col min="2" max="2" width="61.42578125" style="1" bestFit="1" customWidth="1"/>
    <col min="3" max="3" width="4.85546875" style="1" bestFit="1" customWidth="1"/>
    <col min="4" max="4" width="9.28515625" style="1" bestFit="1" customWidth="1"/>
    <col min="5" max="5" width="7.7109375" style="1" bestFit="1" customWidth="1"/>
    <col min="6" max="7" width="4.85546875" style="1" bestFit="1" customWidth="1"/>
    <col min="8" max="8" width="9.28515625" style="1" bestFit="1" customWidth="1"/>
    <col min="9" max="9" width="10.28515625" style="1" bestFit="1" customWidth="1"/>
    <col min="10" max="10" width="9.28515625" style="1" bestFit="1" customWidth="1"/>
    <col min="11" max="11" width="6.7109375" style="1" bestFit="1" customWidth="1"/>
    <col min="12" max="12" width="9.28515625" style="1" bestFit="1" customWidth="1"/>
    <col min="13" max="17" width="4.85546875" style="1" bestFit="1" customWidth="1"/>
    <col min="18" max="19" width="9.28515625" style="1" bestFit="1" customWidth="1"/>
    <col min="20" max="20" width="7.7109375" style="1" bestFit="1" customWidth="1"/>
    <col min="21" max="21" width="4.85546875" style="1" bestFit="1" customWidth="1"/>
    <col min="22" max="22" width="9.28515625" style="1" bestFit="1" customWidth="1"/>
    <col min="23" max="27" width="4.85546875" style="1" bestFit="1" customWidth="1"/>
    <col min="28" max="29" width="7.7109375" style="1" bestFit="1" customWidth="1"/>
    <col min="30" max="30" width="5.7109375" style="1" bestFit="1" customWidth="1"/>
    <col min="31" max="31" width="4.85546875" style="1" bestFit="1" customWidth="1"/>
    <col min="32" max="32" width="7.7109375" style="1" bestFit="1" customWidth="1"/>
    <col min="33" max="37" width="4.855468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85546875" style="1" bestFit="1" customWidth="1"/>
    <col min="42" max="42" width="7.7109375" style="1" bestFit="1" customWidth="1"/>
    <col min="43" max="43" width="4.85546875" style="1" bestFit="1" customWidth="1"/>
    <col min="44" max="44" width="7.7109375" style="1" bestFit="1" customWidth="1"/>
    <col min="45" max="45" width="5.7109375" style="1" bestFit="1" customWidth="1"/>
    <col min="46" max="47" width="4.85546875" style="1" bestFit="1" customWidth="1"/>
    <col min="48" max="49" width="10.28515625" style="1" bestFit="1" customWidth="1"/>
    <col min="50" max="50" width="7.7109375" style="1" bestFit="1" customWidth="1"/>
    <col min="51" max="51" width="5.7109375" style="1" bestFit="1" customWidth="1"/>
    <col min="52" max="52" width="10.28515625" style="1" bestFit="1" customWidth="1"/>
    <col min="53" max="57" width="4.85546875" style="1" bestFit="1" customWidth="1"/>
    <col min="58" max="58" width="10.28515625" style="1" bestFit="1" customWidth="1"/>
    <col min="59" max="59" width="9.28515625" style="1" bestFit="1" customWidth="1"/>
    <col min="60" max="60" width="7.7109375" style="1" bestFit="1" customWidth="1"/>
    <col min="61" max="61" width="4.85546875" style="1" bestFit="1" customWidth="1"/>
    <col min="62" max="62" width="9.28515625" style="1" bestFit="1" customWidth="1"/>
    <col min="63" max="63" width="13.5703125" style="1" bestFit="1" customWidth="1"/>
    <col min="64" max="256" width="9.7109375" style="1"/>
    <col min="257" max="257" width="7" style="1" bestFit="1" customWidth="1"/>
    <col min="258" max="258" width="61.42578125" style="1" bestFit="1" customWidth="1"/>
    <col min="259" max="259" width="4.7109375" style="1" bestFit="1" customWidth="1"/>
    <col min="260" max="260" width="9" style="1" bestFit="1" customWidth="1"/>
    <col min="261" max="261" width="7.5703125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6.5703125" style="1" bestFit="1" customWidth="1"/>
    <col min="268" max="268" width="9" style="1" bestFit="1" customWidth="1"/>
    <col min="269" max="273" width="4.7109375" style="1" bestFit="1" customWidth="1"/>
    <col min="274" max="275" width="9" style="1" bestFit="1" customWidth="1"/>
    <col min="276" max="276" width="7.5703125" style="1" bestFit="1" customWidth="1"/>
    <col min="277" max="277" width="4.7109375" style="1" bestFit="1" customWidth="1"/>
    <col min="278" max="278" width="9" style="1" bestFit="1" customWidth="1"/>
    <col min="279" max="283" width="4.7109375" style="1" bestFit="1" customWidth="1"/>
    <col min="284" max="285" width="7.5703125" style="1" bestFit="1" customWidth="1"/>
    <col min="286" max="286" width="5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5" width="6.5703125" style="1" bestFit="1" customWidth="1"/>
    <col min="296" max="296" width="5.5703125" style="1" bestFit="1" customWidth="1"/>
    <col min="297" max="297" width="4.7109375" style="1" bestFit="1" customWidth="1"/>
    <col min="298" max="298" width="7.5703125" style="1" bestFit="1" customWidth="1"/>
    <col min="299" max="299" width="4.7109375" style="1" bestFit="1" customWidth="1"/>
    <col min="300" max="300" width="7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7.5703125" style="1" bestFit="1" customWidth="1"/>
    <col min="307" max="307" width="5.5703125" style="1" bestFit="1" customWidth="1"/>
    <col min="308" max="308" width="10" style="1" bestFit="1" customWidth="1"/>
    <col min="309" max="313" width="4.7109375" style="1" bestFit="1" customWidth="1"/>
    <col min="314" max="314" width="10" style="1" bestFit="1" customWidth="1"/>
    <col min="315" max="315" width="9" style="1" bestFit="1" customWidth="1"/>
    <col min="316" max="316" width="7.5703125" style="1" bestFit="1" customWidth="1"/>
    <col min="317" max="317" width="4.7109375" style="1" bestFit="1" customWidth="1"/>
    <col min="318" max="318" width="9" style="1" bestFit="1" customWidth="1"/>
    <col min="319" max="319" width="13.42578125" style="1" bestFit="1" customWidth="1"/>
    <col min="320" max="512" width="9.7109375" style="1"/>
    <col min="513" max="513" width="7" style="1" bestFit="1" customWidth="1"/>
    <col min="514" max="514" width="61.42578125" style="1" bestFit="1" customWidth="1"/>
    <col min="515" max="515" width="4.7109375" style="1" bestFit="1" customWidth="1"/>
    <col min="516" max="516" width="9" style="1" bestFit="1" customWidth="1"/>
    <col min="517" max="517" width="7.5703125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6.5703125" style="1" bestFit="1" customWidth="1"/>
    <col min="524" max="524" width="9" style="1" bestFit="1" customWidth="1"/>
    <col min="525" max="529" width="4.7109375" style="1" bestFit="1" customWidth="1"/>
    <col min="530" max="531" width="9" style="1" bestFit="1" customWidth="1"/>
    <col min="532" max="532" width="7.5703125" style="1" bestFit="1" customWidth="1"/>
    <col min="533" max="533" width="4.7109375" style="1" bestFit="1" customWidth="1"/>
    <col min="534" max="534" width="9" style="1" bestFit="1" customWidth="1"/>
    <col min="535" max="539" width="4.7109375" style="1" bestFit="1" customWidth="1"/>
    <col min="540" max="541" width="7.5703125" style="1" bestFit="1" customWidth="1"/>
    <col min="542" max="542" width="5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1" width="6.5703125" style="1" bestFit="1" customWidth="1"/>
    <col min="552" max="552" width="5.5703125" style="1" bestFit="1" customWidth="1"/>
    <col min="553" max="553" width="4.7109375" style="1" bestFit="1" customWidth="1"/>
    <col min="554" max="554" width="7.5703125" style="1" bestFit="1" customWidth="1"/>
    <col min="555" max="555" width="4.7109375" style="1" bestFit="1" customWidth="1"/>
    <col min="556" max="556" width="7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7.5703125" style="1" bestFit="1" customWidth="1"/>
    <col min="563" max="563" width="5.5703125" style="1" bestFit="1" customWidth="1"/>
    <col min="564" max="564" width="10" style="1" bestFit="1" customWidth="1"/>
    <col min="565" max="569" width="4.7109375" style="1" bestFit="1" customWidth="1"/>
    <col min="570" max="570" width="10" style="1" bestFit="1" customWidth="1"/>
    <col min="571" max="571" width="9" style="1" bestFit="1" customWidth="1"/>
    <col min="572" max="572" width="7.5703125" style="1" bestFit="1" customWidth="1"/>
    <col min="573" max="573" width="4.7109375" style="1" bestFit="1" customWidth="1"/>
    <col min="574" max="574" width="9" style="1" bestFit="1" customWidth="1"/>
    <col min="575" max="575" width="13.42578125" style="1" bestFit="1" customWidth="1"/>
    <col min="576" max="768" width="9.7109375" style="1"/>
    <col min="769" max="769" width="7" style="1" bestFit="1" customWidth="1"/>
    <col min="770" max="770" width="61.42578125" style="1" bestFit="1" customWidth="1"/>
    <col min="771" max="771" width="4.7109375" style="1" bestFit="1" customWidth="1"/>
    <col min="772" max="772" width="9" style="1" bestFit="1" customWidth="1"/>
    <col min="773" max="773" width="7.5703125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6.5703125" style="1" bestFit="1" customWidth="1"/>
    <col min="780" max="780" width="9" style="1" bestFit="1" customWidth="1"/>
    <col min="781" max="785" width="4.7109375" style="1" bestFit="1" customWidth="1"/>
    <col min="786" max="787" width="9" style="1" bestFit="1" customWidth="1"/>
    <col min="788" max="788" width="7.5703125" style="1" bestFit="1" customWidth="1"/>
    <col min="789" max="789" width="4.7109375" style="1" bestFit="1" customWidth="1"/>
    <col min="790" max="790" width="9" style="1" bestFit="1" customWidth="1"/>
    <col min="791" max="795" width="4.7109375" style="1" bestFit="1" customWidth="1"/>
    <col min="796" max="797" width="7.5703125" style="1" bestFit="1" customWidth="1"/>
    <col min="798" max="798" width="5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7" width="6.5703125" style="1" bestFit="1" customWidth="1"/>
    <col min="808" max="808" width="5.5703125" style="1" bestFit="1" customWidth="1"/>
    <col min="809" max="809" width="4.7109375" style="1" bestFit="1" customWidth="1"/>
    <col min="810" max="810" width="7.5703125" style="1" bestFit="1" customWidth="1"/>
    <col min="811" max="811" width="4.7109375" style="1" bestFit="1" customWidth="1"/>
    <col min="812" max="812" width="7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7.5703125" style="1" bestFit="1" customWidth="1"/>
    <col min="819" max="819" width="5.5703125" style="1" bestFit="1" customWidth="1"/>
    <col min="820" max="820" width="10" style="1" bestFit="1" customWidth="1"/>
    <col min="821" max="825" width="4.7109375" style="1" bestFit="1" customWidth="1"/>
    <col min="826" max="826" width="10" style="1" bestFit="1" customWidth="1"/>
    <col min="827" max="827" width="9" style="1" bestFit="1" customWidth="1"/>
    <col min="828" max="828" width="7.5703125" style="1" bestFit="1" customWidth="1"/>
    <col min="829" max="829" width="4.7109375" style="1" bestFit="1" customWidth="1"/>
    <col min="830" max="830" width="9" style="1" bestFit="1" customWidth="1"/>
    <col min="831" max="831" width="13.42578125" style="1" bestFit="1" customWidth="1"/>
    <col min="832" max="1024" width="9.7109375" style="1"/>
    <col min="1025" max="1025" width="7" style="1" bestFit="1" customWidth="1"/>
    <col min="1026" max="1026" width="61.42578125" style="1" bestFit="1" customWidth="1"/>
    <col min="1027" max="1027" width="4.7109375" style="1" bestFit="1" customWidth="1"/>
    <col min="1028" max="1028" width="9" style="1" bestFit="1" customWidth="1"/>
    <col min="1029" max="1029" width="7.5703125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6.5703125" style="1" bestFit="1" customWidth="1"/>
    <col min="1036" max="1036" width="9" style="1" bestFit="1" customWidth="1"/>
    <col min="1037" max="1041" width="4.7109375" style="1" bestFit="1" customWidth="1"/>
    <col min="1042" max="1043" width="9" style="1" bestFit="1" customWidth="1"/>
    <col min="1044" max="1044" width="7.5703125" style="1" bestFit="1" customWidth="1"/>
    <col min="1045" max="1045" width="4.7109375" style="1" bestFit="1" customWidth="1"/>
    <col min="1046" max="1046" width="9" style="1" bestFit="1" customWidth="1"/>
    <col min="1047" max="1051" width="4.7109375" style="1" bestFit="1" customWidth="1"/>
    <col min="1052" max="1053" width="7.5703125" style="1" bestFit="1" customWidth="1"/>
    <col min="1054" max="1054" width="5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3" width="6.5703125" style="1" bestFit="1" customWidth="1"/>
    <col min="1064" max="1064" width="5.5703125" style="1" bestFit="1" customWidth="1"/>
    <col min="1065" max="1065" width="4.7109375" style="1" bestFit="1" customWidth="1"/>
    <col min="1066" max="1066" width="7.5703125" style="1" bestFit="1" customWidth="1"/>
    <col min="1067" max="1067" width="4.7109375" style="1" bestFit="1" customWidth="1"/>
    <col min="1068" max="1068" width="7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7.5703125" style="1" bestFit="1" customWidth="1"/>
    <col min="1075" max="1075" width="5.5703125" style="1" bestFit="1" customWidth="1"/>
    <col min="1076" max="1076" width="10" style="1" bestFit="1" customWidth="1"/>
    <col min="1077" max="1081" width="4.7109375" style="1" bestFit="1" customWidth="1"/>
    <col min="1082" max="1082" width="10" style="1" bestFit="1" customWidth="1"/>
    <col min="1083" max="1083" width="9" style="1" bestFit="1" customWidth="1"/>
    <col min="1084" max="1084" width="7.5703125" style="1" bestFit="1" customWidth="1"/>
    <col min="1085" max="1085" width="4.7109375" style="1" bestFit="1" customWidth="1"/>
    <col min="1086" max="1086" width="9" style="1" bestFit="1" customWidth="1"/>
    <col min="1087" max="1087" width="13.42578125" style="1" bestFit="1" customWidth="1"/>
    <col min="1088" max="1280" width="9.7109375" style="1"/>
    <col min="1281" max="1281" width="7" style="1" bestFit="1" customWidth="1"/>
    <col min="1282" max="1282" width="61.42578125" style="1" bestFit="1" customWidth="1"/>
    <col min="1283" max="1283" width="4.7109375" style="1" bestFit="1" customWidth="1"/>
    <col min="1284" max="1284" width="9" style="1" bestFit="1" customWidth="1"/>
    <col min="1285" max="1285" width="7.5703125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6.5703125" style="1" bestFit="1" customWidth="1"/>
    <col min="1292" max="1292" width="9" style="1" bestFit="1" customWidth="1"/>
    <col min="1293" max="1297" width="4.7109375" style="1" bestFit="1" customWidth="1"/>
    <col min="1298" max="1299" width="9" style="1" bestFit="1" customWidth="1"/>
    <col min="1300" max="1300" width="7.5703125" style="1" bestFit="1" customWidth="1"/>
    <col min="1301" max="1301" width="4.7109375" style="1" bestFit="1" customWidth="1"/>
    <col min="1302" max="1302" width="9" style="1" bestFit="1" customWidth="1"/>
    <col min="1303" max="1307" width="4.7109375" style="1" bestFit="1" customWidth="1"/>
    <col min="1308" max="1309" width="7.5703125" style="1" bestFit="1" customWidth="1"/>
    <col min="1310" max="1310" width="5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19" width="6.5703125" style="1" bestFit="1" customWidth="1"/>
    <col min="1320" max="1320" width="5.5703125" style="1" bestFit="1" customWidth="1"/>
    <col min="1321" max="1321" width="4.7109375" style="1" bestFit="1" customWidth="1"/>
    <col min="1322" max="1322" width="7.5703125" style="1" bestFit="1" customWidth="1"/>
    <col min="1323" max="1323" width="4.7109375" style="1" bestFit="1" customWidth="1"/>
    <col min="1324" max="1324" width="7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7.5703125" style="1" bestFit="1" customWidth="1"/>
    <col min="1331" max="1331" width="5.5703125" style="1" bestFit="1" customWidth="1"/>
    <col min="1332" max="1332" width="10" style="1" bestFit="1" customWidth="1"/>
    <col min="1333" max="1337" width="4.7109375" style="1" bestFit="1" customWidth="1"/>
    <col min="1338" max="1338" width="10" style="1" bestFit="1" customWidth="1"/>
    <col min="1339" max="1339" width="9" style="1" bestFit="1" customWidth="1"/>
    <col min="1340" max="1340" width="7.5703125" style="1" bestFit="1" customWidth="1"/>
    <col min="1341" max="1341" width="4.7109375" style="1" bestFit="1" customWidth="1"/>
    <col min="1342" max="1342" width="9" style="1" bestFit="1" customWidth="1"/>
    <col min="1343" max="1343" width="13.42578125" style="1" bestFit="1" customWidth="1"/>
    <col min="1344" max="1536" width="9.7109375" style="1"/>
    <col min="1537" max="1537" width="7" style="1" bestFit="1" customWidth="1"/>
    <col min="1538" max="1538" width="61.42578125" style="1" bestFit="1" customWidth="1"/>
    <col min="1539" max="1539" width="4.7109375" style="1" bestFit="1" customWidth="1"/>
    <col min="1540" max="1540" width="9" style="1" bestFit="1" customWidth="1"/>
    <col min="1541" max="1541" width="7.5703125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6.5703125" style="1" bestFit="1" customWidth="1"/>
    <col min="1548" max="1548" width="9" style="1" bestFit="1" customWidth="1"/>
    <col min="1549" max="1553" width="4.7109375" style="1" bestFit="1" customWidth="1"/>
    <col min="1554" max="1555" width="9" style="1" bestFit="1" customWidth="1"/>
    <col min="1556" max="1556" width="7.5703125" style="1" bestFit="1" customWidth="1"/>
    <col min="1557" max="1557" width="4.7109375" style="1" bestFit="1" customWidth="1"/>
    <col min="1558" max="1558" width="9" style="1" bestFit="1" customWidth="1"/>
    <col min="1559" max="1563" width="4.7109375" style="1" bestFit="1" customWidth="1"/>
    <col min="1564" max="1565" width="7.5703125" style="1" bestFit="1" customWidth="1"/>
    <col min="1566" max="1566" width="5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5" width="6.5703125" style="1" bestFit="1" customWidth="1"/>
    <col min="1576" max="1576" width="5.5703125" style="1" bestFit="1" customWidth="1"/>
    <col min="1577" max="1577" width="4.7109375" style="1" bestFit="1" customWidth="1"/>
    <col min="1578" max="1578" width="7.5703125" style="1" bestFit="1" customWidth="1"/>
    <col min="1579" max="1579" width="4.7109375" style="1" bestFit="1" customWidth="1"/>
    <col min="1580" max="1580" width="7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7.5703125" style="1" bestFit="1" customWidth="1"/>
    <col min="1587" max="1587" width="5.5703125" style="1" bestFit="1" customWidth="1"/>
    <col min="1588" max="1588" width="10" style="1" bestFit="1" customWidth="1"/>
    <col min="1589" max="1593" width="4.7109375" style="1" bestFit="1" customWidth="1"/>
    <col min="1594" max="1594" width="10" style="1" bestFit="1" customWidth="1"/>
    <col min="1595" max="1595" width="9" style="1" bestFit="1" customWidth="1"/>
    <col min="1596" max="1596" width="7.5703125" style="1" bestFit="1" customWidth="1"/>
    <col min="1597" max="1597" width="4.7109375" style="1" bestFit="1" customWidth="1"/>
    <col min="1598" max="1598" width="9" style="1" bestFit="1" customWidth="1"/>
    <col min="1599" max="1599" width="13.42578125" style="1" bestFit="1" customWidth="1"/>
    <col min="1600" max="1792" width="9.7109375" style="1"/>
    <col min="1793" max="1793" width="7" style="1" bestFit="1" customWidth="1"/>
    <col min="1794" max="1794" width="61.42578125" style="1" bestFit="1" customWidth="1"/>
    <col min="1795" max="1795" width="4.7109375" style="1" bestFit="1" customWidth="1"/>
    <col min="1796" max="1796" width="9" style="1" bestFit="1" customWidth="1"/>
    <col min="1797" max="1797" width="7.5703125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6.5703125" style="1" bestFit="1" customWidth="1"/>
    <col min="1804" max="1804" width="9" style="1" bestFit="1" customWidth="1"/>
    <col min="1805" max="1809" width="4.7109375" style="1" bestFit="1" customWidth="1"/>
    <col min="1810" max="1811" width="9" style="1" bestFit="1" customWidth="1"/>
    <col min="1812" max="1812" width="7.5703125" style="1" bestFit="1" customWidth="1"/>
    <col min="1813" max="1813" width="4.7109375" style="1" bestFit="1" customWidth="1"/>
    <col min="1814" max="1814" width="9" style="1" bestFit="1" customWidth="1"/>
    <col min="1815" max="1819" width="4.7109375" style="1" bestFit="1" customWidth="1"/>
    <col min="1820" max="1821" width="7.5703125" style="1" bestFit="1" customWidth="1"/>
    <col min="1822" max="1822" width="5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1" width="6.5703125" style="1" bestFit="1" customWidth="1"/>
    <col min="1832" max="1832" width="5.5703125" style="1" bestFit="1" customWidth="1"/>
    <col min="1833" max="1833" width="4.7109375" style="1" bestFit="1" customWidth="1"/>
    <col min="1834" max="1834" width="7.5703125" style="1" bestFit="1" customWidth="1"/>
    <col min="1835" max="1835" width="4.7109375" style="1" bestFit="1" customWidth="1"/>
    <col min="1836" max="1836" width="7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7.5703125" style="1" bestFit="1" customWidth="1"/>
    <col min="1843" max="1843" width="5.5703125" style="1" bestFit="1" customWidth="1"/>
    <col min="1844" max="1844" width="10" style="1" bestFit="1" customWidth="1"/>
    <col min="1845" max="1849" width="4.7109375" style="1" bestFit="1" customWidth="1"/>
    <col min="1850" max="1850" width="10" style="1" bestFit="1" customWidth="1"/>
    <col min="1851" max="1851" width="9" style="1" bestFit="1" customWidth="1"/>
    <col min="1852" max="1852" width="7.5703125" style="1" bestFit="1" customWidth="1"/>
    <col min="1853" max="1853" width="4.7109375" style="1" bestFit="1" customWidth="1"/>
    <col min="1854" max="1854" width="9" style="1" bestFit="1" customWidth="1"/>
    <col min="1855" max="1855" width="13.42578125" style="1" bestFit="1" customWidth="1"/>
    <col min="1856" max="2048" width="9.7109375" style="1"/>
    <col min="2049" max="2049" width="7" style="1" bestFit="1" customWidth="1"/>
    <col min="2050" max="2050" width="61.42578125" style="1" bestFit="1" customWidth="1"/>
    <col min="2051" max="2051" width="4.7109375" style="1" bestFit="1" customWidth="1"/>
    <col min="2052" max="2052" width="9" style="1" bestFit="1" customWidth="1"/>
    <col min="2053" max="2053" width="7.5703125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6.5703125" style="1" bestFit="1" customWidth="1"/>
    <col min="2060" max="2060" width="9" style="1" bestFit="1" customWidth="1"/>
    <col min="2061" max="2065" width="4.7109375" style="1" bestFit="1" customWidth="1"/>
    <col min="2066" max="2067" width="9" style="1" bestFit="1" customWidth="1"/>
    <col min="2068" max="2068" width="7.5703125" style="1" bestFit="1" customWidth="1"/>
    <col min="2069" max="2069" width="4.7109375" style="1" bestFit="1" customWidth="1"/>
    <col min="2070" max="2070" width="9" style="1" bestFit="1" customWidth="1"/>
    <col min="2071" max="2075" width="4.7109375" style="1" bestFit="1" customWidth="1"/>
    <col min="2076" max="2077" width="7.5703125" style="1" bestFit="1" customWidth="1"/>
    <col min="2078" max="2078" width="5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7" width="6.5703125" style="1" bestFit="1" customWidth="1"/>
    <col min="2088" max="2088" width="5.5703125" style="1" bestFit="1" customWidth="1"/>
    <col min="2089" max="2089" width="4.7109375" style="1" bestFit="1" customWidth="1"/>
    <col min="2090" max="2090" width="7.5703125" style="1" bestFit="1" customWidth="1"/>
    <col min="2091" max="2091" width="4.7109375" style="1" bestFit="1" customWidth="1"/>
    <col min="2092" max="2092" width="7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7.5703125" style="1" bestFit="1" customWidth="1"/>
    <col min="2099" max="2099" width="5.5703125" style="1" bestFit="1" customWidth="1"/>
    <col min="2100" max="2100" width="10" style="1" bestFit="1" customWidth="1"/>
    <col min="2101" max="2105" width="4.7109375" style="1" bestFit="1" customWidth="1"/>
    <col min="2106" max="2106" width="10" style="1" bestFit="1" customWidth="1"/>
    <col min="2107" max="2107" width="9" style="1" bestFit="1" customWidth="1"/>
    <col min="2108" max="2108" width="7.5703125" style="1" bestFit="1" customWidth="1"/>
    <col min="2109" max="2109" width="4.7109375" style="1" bestFit="1" customWidth="1"/>
    <col min="2110" max="2110" width="9" style="1" bestFit="1" customWidth="1"/>
    <col min="2111" max="2111" width="13.42578125" style="1" bestFit="1" customWidth="1"/>
    <col min="2112" max="2304" width="9.7109375" style="1"/>
    <col min="2305" max="2305" width="7" style="1" bestFit="1" customWidth="1"/>
    <col min="2306" max="2306" width="61.42578125" style="1" bestFit="1" customWidth="1"/>
    <col min="2307" max="2307" width="4.7109375" style="1" bestFit="1" customWidth="1"/>
    <col min="2308" max="2308" width="9" style="1" bestFit="1" customWidth="1"/>
    <col min="2309" max="2309" width="7.5703125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6.5703125" style="1" bestFit="1" customWidth="1"/>
    <col min="2316" max="2316" width="9" style="1" bestFit="1" customWidth="1"/>
    <col min="2317" max="2321" width="4.7109375" style="1" bestFit="1" customWidth="1"/>
    <col min="2322" max="2323" width="9" style="1" bestFit="1" customWidth="1"/>
    <col min="2324" max="2324" width="7.5703125" style="1" bestFit="1" customWidth="1"/>
    <col min="2325" max="2325" width="4.7109375" style="1" bestFit="1" customWidth="1"/>
    <col min="2326" max="2326" width="9" style="1" bestFit="1" customWidth="1"/>
    <col min="2327" max="2331" width="4.7109375" style="1" bestFit="1" customWidth="1"/>
    <col min="2332" max="2333" width="7.5703125" style="1" bestFit="1" customWidth="1"/>
    <col min="2334" max="2334" width="5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3" width="6.5703125" style="1" bestFit="1" customWidth="1"/>
    <col min="2344" max="2344" width="5.5703125" style="1" bestFit="1" customWidth="1"/>
    <col min="2345" max="2345" width="4.7109375" style="1" bestFit="1" customWidth="1"/>
    <col min="2346" max="2346" width="7.5703125" style="1" bestFit="1" customWidth="1"/>
    <col min="2347" max="2347" width="4.7109375" style="1" bestFit="1" customWidth="1"/>
    <col min="2348" max="2348" width="7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7.5703125" style="1" bestFit="1" customWidth="1"/>
    <col min="2355" max="2355" width="5.5703125" style="1" bestFit="1" customWidth="1"/>
    <col min="2356" max="2356" width="10" style="1" bestFit="1" customWidth="1"/>
    <col min="2357" max="2361" width="4.7109375" style="1" bestFit="1" customWidth="1"/>
    <col min="2362" max="2362" width="10" style="1" bestFit="1" customWidth="1"/>
    <col min="2363" max="2363" width="9" style="1" bestFit="1" customWidth="1"/>
    <col min="2364" max="2364" width="7.5703125" style="1" bestFit="1" customWidth="1"/>
    <col min="2365" max="2365" width="4.7109375" style="1" bestFit="1" customWidth="1"/>
    <col min="2366" max="2366" width="9" style="1" bestFit="1" customWidth="1"/>
    <col min="2367" max="2367" width="13.42578125" style="1" bestFit="1" customWidth="1"/>
    <col min="2368" max="2560" width="9.7109375" style="1"/>
    <col min="2561" max="2561" width="7" style="1" bestFit="1" customWidth="1"/>
    <col min="2562" max="2562" width="61.42578125" style="1" bestFit="1" customWidth="1"/>
    <col min="2563" max="2563" width="4.7109375" style="1" bestFit="1" customWidth="1"/>
    <col min="2564" max="2564" width="9" style="1" bestFit="1" customWidth="1"/>
    <col min="2565" max="2565" width="7.5703125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6.5703125" style="1" bestFit="1" customWidth="1"/>
    <col min="2572" max="2572" width="9" style="1" bestFit="1" customWidth="1"/>
    <col min="2573" max="2577" width="4.7109375" style="1" bestFit="1" customWidth="1"/>
    <col min="2578" max="2579" width="9" style="1" bestFit="1" customWidth="1"/>
    <col min="2580" max="2580" width="7.5703125" style="1" bestFit="1" customWidth="1"/>
    <col min="2581" max="2581" width="4.7109375" style="1" bestFit="1" customWidth="1"/>
    <col min="2582" max="2582" width="9" style="1" bestFit="1" customWidth="1"/>
    <col min="2583" max="2587" width="4.7109375" style="1" bestFit="1" customWidth="1"/>
    <col min="2588" max="2589" width="7.5703125" style="1" bestFit="1" customWidth="1"/>
    <col min="2590" max="2590" width="5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599" width="6.5703125" style="1" bestFit="1" customWidth="1"/>
    <col min="2600" max="2600" width="5.5703125" style="1" bestFit="1" customWidth="1"/>
    <col min="2601" max="2601" width="4.7109375" style="1" bestFit="1" customWidth="1"/>
    <col min="2602" max="2602" width="7.5703125" style="1" bestFit="1" customWidth="1"/>
    <col min="2603" max="2603" width="4.7109375" style="1" bestFit="1" customWidth="1"/>
    <col min="2604" max="2604" width="7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7.5703125" style="1" bestFit="1" customWidth="1"/>
    <col min="2611" max="2611" width="5.5703125" style="1" bestFit="1" customWidth="1"/>
    <col min="2612" max="2612" width="10" style="1" bestFit="1" customWidth="1"/>
    <col min="2613" max="2617" width="4.7109375" style="1" bestFit="1" customWidth="1"/>
    <col min="2618" max="2618" width="10" style="1" bestFit="1" customWidth="1"/>
    <col min="2619" max="2619" width="9" style="1" bestFit="1" customWidth="1"/>
    <col min="2620" max="2620" width="7.5703125" style="1" bestFit="1" customWidth="1"/>
    <col min="2621" max="2621" width="4.7109375" style="1" bestFit="1" customWidth="1"/>
    <col min="2622" max="2622" width="9" style="1" bestFit="1" customWidth="1"/>
    <col min="2623" max="2623" width="13.42578125" style="1" bestFit="1" customWidth="1"/>
    <col min="2624" max="2816" width="9.7109375" style="1"/>
    <col min="2817" max="2817" width="7" style="1" bestFit="1" customWidth="1"/>
    <col min="2818" max="2818" width="61.42578125" style="1" bestFit="1" customWidth="1"/>
    <col min="2819" max="2819" width="4.7109375" style="1" bestFit="1" customWidth="1"/>
    <col min="2820" max="2820" width="9" style="1" bestFit="1" customWidth="1"/>
    <col min="2821" max="2821" width="7.5703125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6.5703125" style="1" bestFit="1" customWidth="1"/>
    <col min="2828" max="2828" width="9" style="1" bestFit="1" customWidth="1"/>
    <col min="2829" max="2833" width="4.7109375" style="1" bestFit="1" customWidth="1"/>
    <col min="2834" max="2835" width="9" style="1" bestFit="1" customWidth="1"/>
    <col min="2836" max="2836" width="7.5703125" style="1" bestFit="1" customWidth="1"/>
    <col min="2837" max="2837" width="4.7109375" style="1" bestFit="1" customWidth="1"/>
    <col min="2838" max="2838" width="9" style="1" bestFit="1" customWidth="1"/>
    <col min="2839" max="2843" width="4.7109375" style="1" bestFit="1" customWidth="1"/>
    <col min="2844" max="2845" width="7.5703125" style="1" bestFit="1" customWidth="1"/>
    <col min="2846" max="2846" width="5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5" width="6.5703125" style="1" bestFit="1" customWidth="1"/>
    <col min="2856" max="2856" width="5.5703125" style="1" bestFit="1" customWidth="1"/>
    <col min="2857" max="2857" width="4.7109375" style="1" bestFit="1" customWidth="1"/>
    <col min="2858" max="2858" width="7.5703125" style="1" bestFit="1" customWidth="1"/>
    <col min="2859" max="2859" width="4.7109375" style="1" bestFit="1" customWidth="1"/>
    <col min="2860" max="2860" width="7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7.5703125" style="1" bestFit="1" customWidth="1"/>
    <col min="2867" max="2867" width="5.5703125" style="1" bestFit="1" customWidth="1"/>
    <col min="2868" max="2868" width="10" style="1" bestFit="1" customWidth="1"/>
    <col min="2869" max="2873" width="4.7109375" style="1" bestFit="1" customWidth="1"/>
    <col min="2874" max="2874" width="10" style="1" bestFit="1" customWidth="1"/>
    <col min="2875" max="2875" width="9" style="1" bestFit="1" customWidth="1"/>
    <col min="2876" max="2876" width="7.5703125" style="1" bestFit="1" customWidth="1"/>
    <col min="2877" max="2877" width="4.7109375" style="1" bestFit="1" customWidth="1"/>
    <col min="2878" max="2878" width="9" style="1" bestFit="1" customWidth="1"/>
    <col min="2879" max="2879" width="13.42578125" style="1" bestFit="1" customWidth="1"/>
    <col min="2880" max="3072" width="9.7109375" style="1"/>
    <col min="3073" max="3073" width="7" style="1" bestFit="1" customWidth="1"/>
    <col min="3074" max="3074" width="61.42578125" style="1" bestFit="1" customWidth="1"/>
    <col min="3075" max="3075" width="4.7109375" style="1" bestFit="1" customWidth="1"/>
    <col min="3076" max="3076" width="9" style="1" bestFit="1" customWidth="1"/>
    <col min="3077" max="3077" width="7.5703125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6.5703125" style="1" bestFit="1" customWidth="1"/>
    <col min="3084" max="3084" width="9" style="1" bestFit="1" customWidth="1"/>
    <col min="3085" max="3089" width="4.7109375" style="1" bestFit="1" customWidth="1"/>
    <col min="3090" max="3091" width="9" style="1" bestFit="1" customWidth="1"/>
    <col min="3092" max="3092" width="7.5703125" style="1" bestFit="1" customWidth="1"/>
    <col min="3093" max="3093" width="4.7109375" style="1" bestFit="1" customWidth="1"/>
    <col min="3094" max="3094" width="9" style="1" bestFit="1" customWidth="1"/>
    <col min="3095" max="3099" width="4.7109375" style="1" bestFit="1" customWidth="1"/>
    <col min="3100" max="3101" width="7.5703125" style="1" bestFit="1" customWidth="1"/>
    <col min="3102" max="3102" width="5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1" width="6.5703125" style="1" bestFit="1" customWidth="1"/>
    <col min="3112" max="3112" width="5.5703125" style="1" bestFit="1" customWidth="1"/>
    <col min="3113" max="3113" width="4.7109375" style="1" bestFit="1" customWidth="1"/>
    <col min="3114" max="3114" width="7.5703125" style="1" bestFit="1" customWidth="1"/>
    <col min="3115" max="3115" width="4.7109375" style="1" bestFit="1" customWidth="1"/>
    <col min="3116" max="3116" width="7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7.5703125" style="1" bestFit="1" customWidth="1"/>
    <col min="3123" max="3123" width="5.5703125" style="1" bestFit="1" customWidth="1"/>
    <col min="3124" max="3124" width="10" style="1" bestFit="1" customWidth="1"/>
    <col min="3125" max="3129" width="4.7109375" style="1" bestFit="1" customWidth="1"/>
    <col min="3130" max="3130" width="10" style="1" bestFit="1" customWidth="1"/>
    <col min="3131" max="3131" width="9" style="1" bestFit="1" customWidth="1"/>
    <col min="3132" max="3132" width="7.5703125" style="1" bestFit="1" customWidth="1"/>
    <col min="3133" max="3133" width="4.7109375" style="1" bestFit="1" customWidth="1"/>
    <col min="3134" max="3134" width="9" style="1" bestFit="1" customWidth="1"/>
    <col min="3135" max="3135" width="13.42578125" style="1" bestFit="1" customWidth="1"/>
    <col min="3136" max="3328" width="9.7109375" style="1"/>
    <col min="3329" max="3329" width="7" style="1" bestFit="1" customWidth="1"/>
    <col min="3330" max="3330" width="61.42578125" style="1" bestFit="1" customWidth="1"/>
    <col min="3331" max="3331" width="4.7109375" style="1" bestFit="1" customWidth="1"/>
    <col min="3332" max="3332" width="9" style="1" bestFit="1" customWidth="1"/>
    <col min="3333" max="3333" width="7.5703125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6.5703125" style="1" bestFit="1" customWidth="1"/>
    <col min="3340" max="3340" width="9" style="1" bestFit="1" customWidth="1"/>
    <col min="3341" max="3345" width="4.7109375" style="1" bestFit="1" customWidth="1"/>
    <col min="3346" max="3347" width="9" style="1" bestFit="1" customWidth="1"/>
    <col min="3348" max="3348" width="7.5703125" style="1" bestFit="1" customWidth="1"/>
    <col min="3349" max="3349" width="4.7109375" style="1" bestFit="1" customWidth="1"/>
    <col min="3350" max="3350" width="9" style="1" bestFit="1" customWidth="1"/>
    <col min="3351" max="3355" width="4.7109375" style="1" bestFit="1" customWidth="1"/>
    <col min="3356" max="3357" width="7.5703125" style="1" bestFit="1" customWidth="1"/>
    <col min="3358" max="3358" width="5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7" width="6.5703125" style="1" bestFit="1" customWidth="1"/>
    <col min="3368" max="3368" width="5.5703125" style="1" bestFit="1" customWidth="1"/>
    <col min="3369" max="3369" width="4.7109375" style="1" bestFit="1" customWidth="1"/>
    <col min="3370" max="3370" width="7.5703125" style="1" bestFit="1" customWidth="1"/>
    <col min="3371" max="3371" width="4.7109375" style="1" bestFit="1" customWidth="1"/>
    <col min="3372" max="3372" width="7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7.5703125" style="1" bestFit="1" customWidth="1"/>
    <col min="3379" max="3379" width="5.5703125" style="1" bestFit="1" customWidth="1"/>
    <col min="3380" max="3380" width="10" style="1" bestFit="1" customWidth="1"/>
    <col min="3381" max="3385" width="4.7109375" style="1" bestFit="1" customWidth="1"/>
    <col min="3386" max="3386" width="10" style="1" bestFit="1" customWidth="1"/>
    <col min="3387" max="3387" width="9" style="1" bestFit="1" customWidth="1"/>
    <col min="3388" max="3388" width="7.5703125" style="1" bestFit="1" customWidth="1"/>
    <col min="3389" max="3389" width="4.7109375" style="1" bestFit="1" customWidth="1"/>
    <col min="3390" max="3390" width="9" style="1" bestFit="1" customWidth="1"/>
    <col min="3391" max="3391" width="13.42578125" style="1" bestFit="1" customWidth="1"/>
    <col min="3392" max="3584" width="9.7109375" style="1"/>
    <col min="3585" max="3585" width="7" style="1" bestFit="1" customWidth="1"/>
    <col min="3586" max="3586" width="61.42578125" style="1" bestFit="1" customWidth="1"/>
    <col min="3587" max="3587" width="4.7109375" style="1" bestFit="1" customWidth="1"/>
    <col min="3588" max="3588" width="9" style="1" bestFit="1" customWidth="1"/>
    <col min="3589" max="3589" width="7.5703125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6.5703125" style="1" bestFit="1" customWidth="1"/>
    <col min="3596" max="3596" width="9" style="1" bestFit="1" customWidth="1"/>
    <col min="3597" max="3601" width="4.7109375" style="1" bestFit="1" customWidth="1"/>
    <col min="3602" max="3603" width="9" style="1" bestFit="1" customWidth="1"/>
    <col min="3604" max="3604" width="7.5703125" style="1" bestFit="1" customWidth="1"/>
    <col min="3605" max="3605" width="4.7109375" style="1" bestFit="1" customWidth="1"/>
    <col min="3606" max="3606" width="9" style="1" bestFit="1" customWidth="1"/>
    <col min="3607" max="3611" width="4.7109375" style="1" bestFit="1" customWidth="1"/>
    <col min="3612" max="3613" width="7.5703125" style="1" bestFit="1" customWidth="1"/>
    <col min="3614" max="3614" width="5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3" width="6.5703125" style="1" bestFit="1" customWidth="1"/>
    <col min="3624" max="3624" width="5.5703125" style="1" bestFit="1" customWidth="1"/>
    <col min="3625" max="3625" width="4.7109375" style="1" bestFit="1" customWidth="1"/>
    <col min="3626" max="3626" width="7.5703125" style="1" bestFit="1" customWidth="1"/>
    <col min="3627" max="3627" width="4.7109375" style="1" bestFit="1" customWidth="1"/>
    <col min="3628" max="3628" width="7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7.5703125" style="1" bestFit="1" customWidth="1"/>
    <col min="3635" max="3635" width="5.5703125" style="1" bestFit="1" customWidth="1"/>
    <col min="3636" max="3636" width="10" style="1" bestFit="1" customWidth="1"/>
    <col min="3637" max="3641" width="4.7109375" style="1" bestFit="1" customWidth="1"/>
    <col min="3642" max="3642" width="10" style="1" bestFit="1" customWidth="1"/>
    <col min="3643" max="3643" width="9" style="1" bestFit="1" customWidth="1"/>
    <col min="3644" max="3644" width="7.5703125" style="1" bestFit="1" customWidth="1"/>
    <col min="3645" max="3645" width="4.7109375" style="1" bestFit="1" customWidth="1"/>
    <col min="3646" max="3646" width="9" style="1" bestFit="1" customWidth="1"/>
    <col min="3647" max="3647" width="13.42578125" style="1" bestFit="1" customWidth="1"/>
    <col min="3648" max="3840" width="9.7109375" style="1"/>
    <col min="3841" max="3841" width="7" style="1" bestFit="1" customWidth="1"/>
    <col min="3842" max="3842" width="61.42578125" style="1" bestFit="1" customWidth="1"/>
    <col min="3843" max="3843" width="4.7109375" style="1" bestFit="1" customWidth="1"/>
    <col min="3844" max="3844" width="9" style="1" bestFit="1" customWidth="1"/>
    <col min="3845" max="3845" width="7.5703125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6.5703125" style="1" bestFit="1" customWidth="1"/>
    <col min="3852" max="3852" width="9" style="1" bestFit="1" customWidth="1"/>
    <col min="3853" max="3857" width="4.7109375" style="1" bestFit="1" customWidth="1"/>
    <col min="3858" max="3859" width="9" style="1" bestFit="1" customWidth="1"/>
    <col min="3860" max="3860" width="7.5703125" style="1" bestFit="1" customWidth="1"/>
    <col min="3861" max="3861" width="4.7109375" style="1" bestFit="1" customWidth="1"/>
    <col min="3862" max="3862" width="9" style="1" bestFit="1" customWidth="1"/>
    <col min="3863" max="3867" width="4.7109375" style="1" bestFit="1" customWidth="1"/>
    <col min="3868" max="3869" width="7.5703125" style="1" bestFit="1" customWidth="1"/>
    <col min="3870" max="3870" width="5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79" width="6.5703125" style="1" bestFit="1" customWidth="1"/>
    <col min="3880" max="3880" width="5.5703125" style="1" bestFit="1" customWidth="1"/>
    <col min="3881" max="3881" width="4.7109375" style="1" bestFit="1" customWidth="1"/>
    <col min="3882" max="3882" width="7.5703125" style="1" bestFit="1" customWidth="1"/>
    <col min="3883" max="3883" width="4.7109375" style="1" bestFit="1" customWidth="1"/>
    <col min="3884" max="3884" width="7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7.5703125" style="1" bestFit="1" customWidth="1"/>
    <col min="3891" max="3891" width="5.5703125" style="1" bestFit="1" customWidth="1"/>
    <col min="3892" max="3892" width="10" style="1" bestFit="1" customWidth="1"/>
    <col min="3893" max="3897" width="4.7109375" style="1" bestFit="1" customWidth="1"/>
    <col min="3898" max="3898" width="10" style="1" bestFit="1" customWidth="1"/>
    <col min="3899" max="3899" width="9" style="1" bestFit="1" customWidth="1"/>
    <col min="3900" max="3900" width="7.5703125" style="1" bestFit="1" customWidth="1"/>
    <col min="3901" max="3901" width="4.7109375" style="1" bestFit="1" customWidth="1"/>
    <col min="3902" max="3902" width="9" style="1" bestFit="1" customWidth="1"/>
    <col min="3903" max="3903" width="13.42578125" style="1" bestFit="1" customWidth="1"/>
    <col min="3904" max="4096" width="9.7109375" style="1"/>
    <col min="4097" max="4097" width="7" style="1" bestFit="1" customWidth="1"/>
    <col min="4098" max="4098" width="61.42578125" style="1" bestFit="1" customWidth="1"/>
    <col min="4099" max="4099" width="4.7109375" style="1" bestFit="1" customWidth="1"/>
    <col min="4100" max="4100" width="9" style="1" bestFit="1" customWidth="1"/>
    <col min="4101" max="4101" width="7.5703125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6.5703125" style="1" bestFit="1" customWidth="1"/>
    <col min="4108" max="4108" width="9" style="1" bestFit="1" customWidth="1"/>
    <col min="4109" max="4113" width="4.7109375" style="1" bestFit="1" customWidth="1"/>
    <col min="4114" max="4115" width="9" style="1" bestFit="1" customWidth="1"/>
    <col min="4116" max="4116" width="7.5703125" style="1" bestFit="1" customWidth="1"/>
    <col min="4117" max="4117" width="4.7109375" style="1" bestFit="1" customWidth="1"/>
    <col min="4118" max="4118" width="9" style="1" bestFit="1" customWidth="1"/>
    <col min="4119" max="4123" width="4.7109375" style="1" bestFit="1" customWidth="1"/>
    <col min="4124" max="4125" width="7.5703125" style="1" bestFit="1" customWidth="1"/>
    <col min="4126" max="4126" width="5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5" width="6.5703125" style="1" bestFit="1" customWidth="1"/>
    <col min="4136" max="4136" width="5.5703125" style="1" bestFit="1" customWidth="1"/>
    <col min="4137" max="4137" width="4.7109375" style="1" bestFit="1" customWidth="1"/>
    <col min="4138" max="4138" width="7.5703125" style="1" bestFit="1" customWidth="1"/>
    <col min="4139" max="4139" width="4.7109375" style="1" bestFit="1" customWidth="1"/>
    <col min="4140" max="4140" width="7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7.5703125" style="1" bestFit="1" customWidth="1"/>
    <col min="4147" max="4147" width="5.5703125" style="1" bestFit="1" customWidth="1"/>
    <col min="4148" max="4148" width="10" style="1" bestFit="1" customWidth="1"/>
    <col min="4149" max="4153" width="4.7109375" style="1" bestFit="1" customWidth="1"/>
    <col min="4154" max="4154" width="10" style="1" bestFit="1" customWidth="1"/>
    <col min="4155" max="4155" width="9" style="1" bestFit="1" customWidth="1"/>
    <col min="4156" max="4156" width="7.5703125" style="1" bestFit="1" customWidth="1"/>
    <col min="4157" max="4157" width="4.7109375" style="1" bestFit="1" customWidth="1"/>
    <col min="4158" max="4158" width="9" style="1" bestFit="1" customWidth="1"/>
    <col min="4159" max="4159" width="13.42578125" style="1" bestFit="1" customWidth="1"/>
    <col min="4160" max="4352" width="9.7109375" style="1"/>
    <col min="4353" max="4353" width="7" style="1" bestFit="1" customWidth="1"/>
    <col min="4354" max="4354" width="61.42578125" style="1" bestFit="1" customWidth="1"/>
    <col min="4355" max="4355" width="4.7109375" style="1" bestFit="1" customWidth="1"/>
    <col min="4356" max="4356" width="9" style="1" bestFit="1" customWidth="1"/>
    <col min="4357" max="4357" width="7.5703125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6.5703125" style="1" bestFit="1" customWidth="1"/>
    <col min="4364" max="4364" width="9" style="1" bestFit="1" customWidth="1"/>
    <col min="4365" max="4369" width="4.7109375" style="1" bestFit="1" customWidth="1"/>
    <col min="4370" max="4371" width="9" style="1" bestFit="1" customWidth="1"/>
    <col min="4372" max="4372" width="7.5703125" style="1" bestFit="1" customWidth="1"/>
    <col min="4373" max="4373" width="4.7109375" style="1" bestFit="1" customWidth="1"/>
    <col min="4374" max="4374" width="9" style="1" bestFit="1" customWidth="1"/>
    <col min="4375" max="4379" width="4.7109375" style="1" bestFit="1" customWidth="1"/>
    <col min="4380" max="4381" width="7.5703125" style="1" bestFit="1" customWidth="1"/>
    <col min="4382" max="4382" width="5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1" width="6.5703125" style="1" bestFit="1" customWidth="1"/>
    <col min="4392" max="4392" width="5.5703125" style="1" bestFit="1" customWidth="1"/>
    <col min="4393" max="4393" width="4.7109375" style="1" bestFit="1" customWidth="1"/>
    <col min="4394" max="4394" width="7.5703125" style="1" bestFit="1" customWidth="1"/>
    <col min="4395" max="4395" width="4.7109375" style="1" bestFit="1" customWidth="1"/>
    <col min="4396" max="4396" width="7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7.5703125" style="1" bestFit="1" customWidth="1"/>
    <col min="4403" max="4403" width="5.5703125" style="1" bestFit="1" customWidth="1"/>
    <col min="4404" max="4404" width="10" style="1" bestFit="1" customWidth="1"/>
    <col min="4405" max="4409" width="4.7109375" style="1" bestFit="1" customWidth="1"/>
    <col min="4410" max="4410" width="10" style="1" bestFit="1" customWidth="1"/>
    <col min="4411" max="4411" width="9" style="1" bestFit="1" customWidth="1"/>
    <col min="4412" max="4412" width="7.5703125" style="1" bestFit="1" customWidth="1"/>
    <col min="4413" max="4413" width="4.7109375" style="1" bestFit="1" customWidth="1"/>
    <col min="4414" max="4414" width="9" style="1" bestFit="1" customWidth="1"/>
    <col min="4415" max="4415" width="13.42578125" style="1" bestFit="1" customWidth="1"/>
    <col min="4416" max="4608" width="9.7109375" style="1"/>
    <col min="4609" max="4609" width="7" style="1" bestFit="1" customWidth="1"/>
    <col min="4610" max="4610" width="61.42578125" style="1" bestFit="1" customWidth="1"/>
    <col min="4611" max="4611" width="4.7109375" style="1" bestFit="1" customWidth="1"/>
    <col min="4612" max="4612" width="9" style="1" bestFit="1" customWidth="1"/>
    <col min="4613" max="4613" width="7.5703125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6.5703125" style="1" bestFit="1" customWidth="1"/>
    <col min="4620" max="4620" width="9" style="1" bestFit="1" customWidth="1"/>
    <col min="4621" max="4625" width="4.7109375" style="1" bestFit="1" customWidth="1"/>
    <col min="4626" max="4627" width="9" style="1" bestFit="1" customWidth="1"/>
    <col min="4628" max="4628" width="7.5703125" style="1" bestFit="1" customWidth="1"/>
    <col min="4629" max="4629" width="4.7109375" style="1" bestFit="1" customWidth="1"/>
    <col min="4630" max="4630" width="9" style="1" bestFit="1" customWidth="1"/>
    <col min="4631" max="4635" width="4.7109375" style="1" bestFit="1" customWidth="1"/>
    <col min="4636" max="4637" width="7.5703125" style="1" bestFit="1" customWidth="1"/>
    <col min="4638" max="4638" width="5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7" width="6.5703125" style="1" bestFit="1" customWidth="1"/>
    <col min="4648" max="4648" width="5.5703125" style="1" bestFit="1" customWidth="1"/>
    <col min="4649" max="4649" width="4.7109375" style="1" bestFit="1" customWidth="1"/>
    <col min="4650" max="4650" width="7.5703125" style="1" bestFit="1" customWidth="1"/>
    <col min="4651" max="4651" width="4.7109375" style="1" bestFit="1" customWidth="1"/>
    <col min="4652" max="4652" width="7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7.5703125" style="1" bestFit="1" customWidth="1"/>
    <col min="4659" max="4659" width="5.5703125" style="1" bestFit="1" customWidth="1"/>
    <col min="4660" max="4660" width="10" style="1" bestFit="1" customWidth="1"/>
    <col min="4661" max="4665" width="4.7109375" style="1" bestFit="1" customWidth="1"/>
    <col min="4666" max="4666" width="10" style="1" bestFit="1" customWidth="1"/>
    <col min="4667" max="4667" width="9" style="1" bestFit="1" customWidth="1"/>
    <col min="4668" max="4668" width="7.5703125" style="1" bestFit="1" customWidth="1"/>
    <col min="4669" max="4669" width="4.7109375" style="1" bestFit="1" customWidth="1"/>
    <col min="4670" max="4670" width="9" style="1" bestFit="1" customWidth="1"/>
    <col min="4671" max="4671" width="13.42578125" style="1" bestFit="1" customWidth="1"/>
    <col min="4672" max="4864" width="9.7109375" style="1"/>
    <col min="4865" max="4865" width="7" style="1" bestFit="1" customWidth="1"/>
    <col min="4866" max="4866" width="61.42578125" style="1" bestFit="1" customWidth="1"/>
    <col min="4867" max="4867" width="4.7109375" style="1" bestFit="1" customWidth="1"/>
    <col min="4868" max="4868" width="9" style="1" bestFit="1" customWidth="1"/>
    <col min="4869" max="4869" width="7.5703125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6.5703125" style="1" bestFit="1" customWidth="1"/>
    <col min="4876" max="4876" width="9" style="1" bestFit="1" customWidth="1"/>
    <col min="4877" max="4881" width="4.7109375" style="1" bestFit="1" customWidth="1"/>
    <col min="4882" max="4883" width="9" style="1" bestFit="1" customWidth="1"/>
    <col min="4884" max="4884" width="7.5703125" style="1" bestFit="1" customWidth="1"/>
    <col min="4885" max="4885" width="4.7109375" style="1" bestFit="1" customWidth="1"/>
    <col min="4886" max="4886" width="9" style="1" bestFit="1" customWidth="1"/>
    <col min="4887" max="4891" width="4.7109375" style="1" bestFit="1" customWidth="1"/>
    <col min="4892" max="4893" width="7.5703125" style="1" bestFit="1" customWidth="1"/>
    <col min="4894" max="4894" width="5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3" width="6.5703125" style="1" bestFit="1" customWidth="1"/>
    <col min="4904" max="4904" width="5.5703125" style="1" bestFit="1" customWidth="1"/>
    <col min="4905" max="4905" width="4.7109375" style="1" bestFit="1" customWidth="1"/>
    <col min="4906" max="4906" width="7.5703125" style="1" bestFit="1" customWidth="1"/>
    <col min="4907" max="4907" width="4.7109375" style="1" bestFit="1" customWidth="1"/>
    <col min="4908" max="4908" width="7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7.5703125" style="1" bestFit="1" customWidth="1"/>
    <col min="4915" max="4915" width="5.5703125" style="1" bestFit="1" customWidth="1"/>
    <col min="4916" max="4916" width="10" style="1" bestFit="1" customWidth="1"/>
    <col min="4917" max="4921" width="4.7109375" style="1" bestFit="1" customWidth="1"/>
    <col min="4922" max="4922" width="10" style="1" bestFit="1" customWidth="1"/>
    <col min="4923" max="4923" width="9" style="1" bestFit="1" customWidth="1"/>
    <col min="4924" max="4924" width="7.5703125" style="1" bestFit="1" customWidth="1"/>
    <col min="4925" max="4925" width="4.7109375" style="1" bestFit="1" customWidth="1"/>
    <col min="4926" max="4926" width="9" style="1" bestFit="1" customWidth="1"/>
    <col min="4927" max="4927" width="13.42578125" style="1" bestFit="1" customWidth="1"/>
    <col min="4928" max="5120" width="9.7109375" style="1"/>
    <col min="5121" max="5121" width="7" style="1" bestFit="1" customWidth="1"/>
    <col min="5122" max="5122" width="61.42578125" style="1" bestFit="1" customWidth="1"/>
    <col min="5123" max="5123" width="4.7109375" style="1" bestFit="1" customWidth="1"/>
    <col min="5124" max="5124" width="9" style="1" bestFit="1" customWidth="1"/>
    <col min="5125" max="5125" width="7.5703125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6.5703125" style="1" bestFit="1" customWidth="1"/>
    <col min="5132" max="5132" width="9" style="1" bestFit="1" customWidth="1"/>
    <col min="5133" max="5137" width="4.7109375" style="1" bestFit="1" customWidth="1"/>
    <col min="5138" max="5139" width="9" style="1" bestFit="1" customWidth="1"/>
    <col min="5140" max="5140" width="7.5703125" style="1" bestFit="1" customWidth="1"/>
    <col min="5141" max="5141" width="4.7109375" style="1" bestFit="1" customWidth="1"/>
    <col min="5142" max="5142" width="9" style="1" bestFit="1" customWidth="1"/>
    <col min="5143" max="5147" width="4.7109375" style="1" bestFit="1" customWidth="1"/>
    <col min="5148" max="5149" width="7.5703125" style="1" bestFit="1" customWidth="1"/>
    <col min="5150" max="5150" width="5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59" width="6.5703125" style="1" bestFit="1" customWidth="1"/>
    <col min="5160" max="5160" width="5.5703125" style="1" bestFit="1" customWidth="1"/>
    <col min="5161" max="5161" width="4.7109375" style="1" bestFit="1" customWidth="1"/>
    <col min="5162" max="5162" width="7.5703125" style="1" bestFit="1" customWidth="1"/>
    <col min="5163" max="5163" width="4.7109375" style="1" bestFit="1" customWidth="1"/>
    <col min="5164" max="5164" width="7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7.5703125" style="1" bestFit="1" customWidth="1"/>
    <col min="5171" max="5171" width="5.5703125" style="1" bestFit="1" customWidth="1"/>
    <col min="5172" max="5172" width="10" style="1" bestFit="1" customWidth="1"/>
    <col min="5173" max="5177" width="4.7109375" style="1" bestFit="1" customWidth="1"/>
    <col min="5178" max="5178" width="10" style="1" bestFit="1" customWidth="1"/>
    <col min="5179" max="5179" width="9" style="1" bestFit="1" customWidth="1"/>
    <col min="5180" max="5180" width="7.5703125" style="1" bestFit="1" customWidth="1"/>
    <col min="5181" max="5181" width="4.7109375" style="1" bestFit="1" customWidth="1"/>
    <col min="5182" max="5182" width="9" style="1" bestFit="1" customWidth="1"/>
    <col min="5183" max="5183" width="13.42578125" style="1" bestFit="1" customWidth="1"/>
    <col min="5184" max="5376" width="9.7109375" style="1"/>
    <col min="5377" max="5377" width="7" style="1" bestFit="1" customWidth="1"/>
    <col min="5378" max="5378" width="61.42578125" style="1" bestFit="1" customWidth="1"/>
    <col min="5379" max="5379" width="4.7109375" style="1" bestFit="1" customWidth="1"/>
    <col min="5380" max="5380" width="9" style="1" bestFit="1" customWidth="1"/>
    <col min="5381" max="5381" width="7.5703125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6.5703125" style="1" bestFit="1" customWidth="1"/>
    <col min="5388" max="5388" width="9" style="1" bestFit="1" customWidth="1"/>
    <col min="5389" max="5393" width="4.7109375" style="1" bestFit="1" customWidth="1"/>
    <col min="5394" max="5395" width="9" style="1" bestFit="1" customWidth="1"/>
    <col min="5396" max="5396" width="7.5703125" style="1" bestFit="1" customWidth="1"/>
    <col min="5397" max="5397" width="4.7109375" style="1" bestFit="1" customWidth="1"/>
    <col min="5398" max="5398" width="9" style="1" bestFit="1" customWidth="1"/>
    <col min="5399" max="5403" width="4.7109375" style="1" bestFit="1" customWidth="1"/>
    <col min="5404" max="5405" width="7.5703125" style="1" bestFit="1" customWidth="1"/>
    <col min="5406" max="5406" width="5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5" width="6.5703125" style="1" bestFit="1" customWidth="1"/>
    <col min="5416" max="5416" width="5.5703125" style="1" bestFit="1" customWidth="1"/>
    <col min="5417" max="5417" width="4.7109375" style="1" bestFit="1" customWidth="1"/>
    <col min="5418" max="5418" width="7.5703125" style="1" bestFit="1" customWidth="1"/>
    <col min="5419" max="5419" width="4.7109375" style="1" bestFit="1" customWidth="1"/>
    <col min="5420" max="5420" width="7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7.5703125" style="1" bestFit="1" customWidth="1"/>
    <col min="5427" max="5427" width="5.5703125" style="1" bestFit="1" customWidth="1"/>
    <col min="5428" max="5428" width="10" style="1" bestFit="1" customWidth="1"/>
    <col min="5429" max="5433" width="4.7109375" style="1" bestFit="1" customWidth="1"/>
    <col min="5434" max="5434" width="10" style="1" bestFit="1" customWidth="1"/>
    <col min="5435" max="5435" width="9" style="1" bestFit="1" customWidth="1"/>
    <col min="5436" max="5436" width="7.5703125" style="1" bestFit="1" customWidth="1"/>
    <col min="5437" max="5437" width="4.7109375" style="1" bestFit="1" customWidth="1"/>
    <col min="5438" max="5438" width="9" style="1" bestFit="1" customWidth="1"/>
    <col min="5439" max="5439" width="13.42578125" style="1" bestFit="1" customWidth="1"/>
    <col min="5440" max="5632" width="9.7109375" style="1"/>
    <col min="5633" max="5633" width="7" style="1" bestFit="1" customWidth="1"/>
    <col min="5634" max="5634" width="61.42578125" style="1" bestFit="1" customWidth="1"/>
    <col min="5635" max="5635" width="4.7109375" style="1" bestFit="1" customWidth="1"/>
    <col min="5636" max="5636" width="9" style="1" bestFit="1" customWidth="1"/>
    <col min="5637" max="5637" width="7.5703125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6.5703125" style="1" bestFit="1" customWidth="1"/>
    <col min="5644" max="5644" width="9" style="1" bestFit="1" customWidth="1"/>
    <col min="5645" max="5649" width="4.7109375" style="1" bestFit="1" customWidth="1"/>
    <col min="5650" max="5651" width="9" style="1" bestFit="1" customWidth="1"/>
    <col min="5652" max="5652" width="7.5703125" style="1" bestFit="1" customWidth="1"/>
    <col min="5653" max="5653" width="4.7109375" style="1" bestFit="1" customWidth="1"/>
    <col min="5654" max="5654" width="9" style="1" bestFit="1" customWidth="1"/>
    <col min="5655" max="5659" width="4.7109375" style="1" bestFit="1" customWidth="1"/>
    <col min="5660" max="5661" width="7.5703125" style="1" bestFit="1" customWidth="1"/>
    <col min="5662" max="5662" width="5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1" width="6.5703125" style="1" bestFit="1" customWidth="1"/>
    <col min="5672" max="5672" width="5.5703125" style="1" bestFit="1" customWidth="1"/>
    <col min="5673" max="5673" width="4.7109375" style="1" bestFit="1" customWidth="1"/>
    <col min="5674" max="5674" width="7.5703125" style="1" bestFit="1" customWidth="1"/>
    <col min="5675" max="5675" width="4.7109375" style="1" bestFit="1" customWidth="1"/>
    <col min="5676" max="5676" width="7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7.5703125" style="1" bestFit="1" customWidth="1"/>
    <col min="5683" max="5683" width="5.5703125" style="1" bestFit="1" customWidth="1"/>
    <col min="5684" max="5684" width="10" style="1" bestFit="1" customWidth="1"/>
    <col min="5685" max="5689" width="4.7109375" style="1" bestFit="1" customWidth="1"/>
    <col min="5690" max="5690" width="10" style="1" bestFit="1" customWidth="1"/>
    <col min="5691" max="5691" width="9" style="1" bestFit="1" customWidth="1"/>
    <col min="5692" max="5692" width="7.5703125" style="1" bestFit="1" customWidth="1"/>
    <col min="5693" max="5693" width="4.7109375" style="1" bestFit="1" customWidth="1"/>
    <col min="5694" max="5694" width="9" style="1" bestFit="1" customWidth="1"/>
    <col min="5695" max="5695" width="13.42578125" style="1" bestFit="1" customWidth="1"/>
    <col min="5696" max="5888" width="9.7109375" style="1"/>
    <col min="5889" max="5889" width="7" style="1" bestFit="1" customWidth="1"/>
    <col min="5890" max="5890" width="61.42578125" style="1" bestFit="1" customWidth="1"/>
    <col min="5891" max="5891" width="4.7109375" style="1" bestFit="1" customWidth="1"/>
    <col min="5892" max="5892" width="9" style="1" bestFit="1" customWidth="1"/>
    <col min="5893" max="5893" width="7.5703125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6.5703125" style="1" bestFit="1" customWidth="1"/>
    <col min="5900" max="5900" width="9" style="1" bestFit="1" customWidth="1"/>
    <col min="5901" max="5905" width="4.7109375" style="1" bestFit="1" customWidth="1"/>
    <col min="5906" max="5907" width="9" style="1" bestFit="1" customWidth="1"/>
    <col min="5908" max="5908" width="7.5703125" style="1" bestFit="1" customWidth="1"/>
    <col min="5909" max="5909" width="4.7109375" style="1" bestFit="1" customWidth="1"/>
    <col min="5910" max="5910" width="9" style="1" bestFit="1" customWidth="1"/>
    <col min="5911" max="5915" width="4.7109375" style="1" bestFit="1" customWidth="1"/>
    <col min="5916" max="5917" width="7.5703125" style="1" bestFit="1" customWidth="1"/>
    <col min="5918" max="5918" width="5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7" width="6.5703125" style="1" bestFit="1" customWidth="1"/>
    <col min="5928" max="5928" width="5.5703125" style="1" bestFit="1" customWidth="1"/>
    <col min="5929" max="5929" width="4.7109375" style="1" bestFit="1" customWidth="1"/>
    <col min="5930" max="5930" width="7.5703125" style="1" bestFit="1" customWidth="1"/>
    <col min="5931" max="5931" width="4.7109375" style="1" bestFit="1" customWidth="1"/>
    <col min="5932" max="5932" width="7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7.5703125" style="1" bestFit="1" customWidth="1"/>
    <col min="5939" max="5939" width="5.5703125" style="1" bestFit="1" customWidth="1"/>
    <col min="5940" max="5940" width="10" style="1" bestFit="1" customWidth="1"/>
    <col min="5941" max="5945" width="4.7109375" style="1" bestFit="1" customWidth="1"/>
    <col min="5946" max="5946" width="10" style="1" bestFit="1" customWidth="1"/>
    <col min="5947" max="5947" width="9" style="1" bestFit="1" customWidth="1"/>
    <col min="5948" max="5948" width="7.5703125" style="1" bestFit="1" customWidth="1"/>
    <col min="5949" max="5949" width="4.7109375" style="1" bestFit="1" customWidth="1"/>
    <col min="5950" max="5950" width="9" style="1" bestFit="1" customWidth="1"/>
    <col min="5951" max="5951" width="13.42578125" style="1" bestFit="1" customWidth="1"/>
    <col min="5952" max="6144" width="9.7109375" style="1"/>
    <col min="6145" max="6145" width="7" style="1" bestFit="1" customWidth="1"/>
    <col min="6146" max="6146" width="61.42578125" style="1" bestFit="1" customWidth="1"/>
    <col min="6147" max="6147" width="4.7109375" style="1" bestFit="1" customWidth="1"/>
    <col min="6148" max="6148" width="9" style="1" bestFit="1" customWidth="1"/>
    <col min="6149" max="6149" width="7.5703125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6.5703125" style="1" bestFit="1" customWidth="1"/>
    <col min="6156" max="6156" width="9" style="1" bestFit="1" customWidth="1"/>
    <col min="6157" max="6161" width="4.7109375" style="1" bestFit="1" customWidth="1"/>
    <col min="6162" max="6163" width="9" style="1" bestFit="1" customWidth="1"/>
    <col min="6164" max="6164" width="7.5703125" style="1" bestFit="1" customWidth="1"/>
    <col min="6165" max="6165" width="4.7109375" style="1" bestFit="1" customWidth="1"/>
    <col min="6166" max="6166" width="9" style="1" bestFit="1" customWidth="1"/>
    <col min="6167" max="6171" width="4.7109375" style="1" bestFit="1" customWidth="1"/>
    <col min="6172" max="6173" width="7.5703125" style="1" bestFit="1" customWidth="1"/>
    <col min="6174" max="6174" width="5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3" width="6.5703125" style="1" bestFit="1" customWidth="1"/>
    <col min="6184" max="6184" width="5.5703125" style="1" bestFit="1" customWidth="1"/>
    <col min="6185" max="6185" width="4.7109375" style="1" bestFit="1" customWidth="1"/>
    <col min="6186" max="6186" width="7.5703125" style="1" bestFit="1" customWidth="1"/>
    <col min="6187" max="6187" width="4.7109375" style="1" bestFit="1" customWidth="1"/>
    <col min="6188" max="6188" width="7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7.5703125" style="1" bestFit="1" customWidth="1"/>
    <col min="6195" max="6195" width="5.5703125" style="1" bestFit="1" customWidth="1"/>
    <col min="6196" max="6196" width="10" style="1" bestFit="1" customWidth="1"/>
    <col min="6197" max="6201" width="4.7109375" style="1" bestFit="1" customWidth="1"/>
    <col min="6202" max="6202" width="10" style="1" bestFit="1" customWidth="1"/>
    <col min="6203" max="6203" width="9" style="1" bestFit="1" customWidth="1"/>
    <col min="6204" max="6204" width="7.5703125" style="1" bestFit="1" customWidth="1"/>
    <col min="6205" max="6205" width="4.7109375" style="1" bestFit="1" customWidth="1"/>
    <col min="6206" max="6206" width="9" style="1" bestFit="1" customWidth="1"/>
    <col min="6207" max="6207" width="13.42578125" style="1" bestFit="1" customWidth="1"/>
    <col min="6208" max="6400" width="9.7109375" style="1"/>
    <col min="6401" max="6401" width="7" style="1" bestFit="1" customWidth="1"/>
    <col min="6402" max="6402" width="61.42578125" style="1" bestFit="1" customWidth="1"/>
    <col min="6403" max="6403" width="4.7109375" style="1" bestFit="1" customWidth="1"/>
    <col min="6404" max="6404" width="9" style="1" bestFit="1" customWidth="1"/>
    <col min="6405" max="6405" width="7.5703125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6.5703125" style="1" bestFit="1" customWidth="1"/>
    <col min="6412" max="6412" width="9" style="1" bestFit="1" customWidth="1"/>
    <col min="6413" max="6417" width="4.7109375" style="1" bestFit="1" customWidth="1"/>
    <col min="6418" max="6419" width="9" style="1" bestFit="1" customWidth="1"/>
    <col min="6420" max="6420" width="7.5703125" style="1" bestFit="1" customWidth="1"/>
    <col min="6421" max="6421" width="4.7109375" style="1" bestFit="1" customWidth="1"/>
    <col min="6422" max="6422" width="9" style="1" bestFit="1" customWidth="1"/>
    <col min="6423" max="6427" width="4.7109375" style="1" bestFit="1" customWidth="1"/>
    <col min="6428" max="6429" width="7.5703125" style="1" bestFit="1" customWidth="1"/>
    <col min="6430" max="6430" width="5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39" width="6.5703125" style="1" bestFit="1" customWidth="1"/>
    <col min="6440" max="6440" width="5.5703125" style="1" bestFit="1" customWidth="1"/>
    <col min="6441" max="6441" width="4.7109375" style="1" bestFit="1" customWidth="1"/>
    <col min="6442" max="6442" width="7.5703125" style="1" bestFit="1" customWidth="1"/>
    <col min="6443" max="6443" width="4.7109375" style="1" bestFit="1" customWidth="1"/>
    <col min="6444" max="6444" width="7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7.5703125" style="1" bestFit="1" customWidth="1"/>
    <col min="6451" max="6451" width="5.5703125" style="1" bestFit="1" customWidth="1"/>
    <col min="6452" max="6452" width="10" style="1" bestFit="1" customWidth="1"/>
    <col min="6453" max="6457" width="4.7109375" style="1" bestFit="1" customWidth="1"/>
    <col min="6458" max="6458" width="10" style="1" bestFit="1" customWidth="1"/>
    <col min="6459" max="6459" width="9" style="1" bestFit="1" customWidth="1"/>
    <col min="6460" max="6460" width="7.5703125" style="1" bestFit="1" customWidth="1"/>
    <col min="6461" max="6461" width="4.7109375" style="1" bestFit="1" customWidth="1"/>
    <col min="6462" max="6462" width="9" style="1" bestFit="1" customWidth="1"/>
    <col min="6463" max="6463" width="13.42578125" style="1" bestFit="1" customWidth="1"/>
    <col min="6464" max="6656" width="9.7109375" style="1"/>
    <col min="6657" max="6657" width="7" style="1" bestFit="1" customWidth="1"/>
    <col min="6658" max="6658" width="61.42578125" style="1" bestFit="1" customWidth="1"/>
    <col min="6659" max="6659" width="4.7109375" style="1" bestFit="1" customWidth="1"/>
    <col min="6660" max="6660" width="9" style="1" bestFit="1" customWidth="1"/>
    <col min="6661" max="6661" width="7.5703125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6.5703125" style="1" bestFit="1" customWidth="1"/>
    <col min="6668" max="6668" width="9" style="1" bestFit="1" customWidth="1"/>
    <col min="6669" max="6673" width="4.7109375" style="1" bestFit="1" customWidth="1"/>
    <col min="6674" max="6675" width="9" style="1" bestFit="1" customWidth="1"/>
    <col min="6676" max="6676" width="7.5703125" style="1" bestFit="1" customWidth="1"/>
    <col min="6677" max="6677" width="4.7109375" style="1" bestFit="1" customWidth="1"/>
    <col min="6678" max="6678" width="9" style="1" bestFit="1" customWidth="1"/>
    <col min="6679" max="6683" width="4.7109375" style="1" bestFit="1" customWidth="1"/>
    <col min="6684" max="6685" width="7.5703125" style="1" bestFit="1" customWidth="1"/>
    <col min="6686" max="6686" width="5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5" width="6.5703125" style="1" bestFit="1" customWidth="1"/>
    <col min="6696" max="6696" width="5.5703125" style="1" bestFit="1" customWidth="1"/>
    <col min="6697" max="6697" width="4.7109375" style="1" bestFit="1" customWidth="1"/>
    <col min="6698" max="6698" width="7.5703125" style="1" bestFit="1" customWidth="1"/>
    <col min="6699" max="6699" width="4.7109375" style="1" bestFit="1" customWidth="1"/>
    <col min="6700" max="6700" width="7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7.5703125" style="1" bestFit="1" customWidth="1"/>
    <col min="6707" max="6707" width="5.5703125" style="1" bestFit="1" customWidth="1"/>
    <col min="6708" max="6708" width="10" style="1" bestFit="1" customWidth="1"/>
    <col min="6709" max="6713" width="4.7109375" style="1" bestFit="1" customWidth="1"/>
    <col min="6714" max="6714" width="10" style="1" bestFit="1" customWidth="1"/>
    <col min="6715" max="6715" width="9" style="1" bestFit="1" customWidth="1"/>
    <col min="6716" max="6716" width="7.5703125" style="1" bestFit="1" customWidth="1"/>
    <col min="6717" max="6717" width="4.7109375" style="1" bestFit="1" customWidth="1"/>
    <col min="6718" max="6718" width="9" style="1" bestFit="1" customWidth="1"/>
    <col min="6719" max="6719" width="13.42578125" style="1" bestFit="1" customWidth="1"/>
    <col min="6720" max="6912" width="9.7109375" style="1"/>
    <col min="6913" max="6913" width="7" style="1" bestFit="1" customWidth="1"/>
    <col min="6914" max="6914" width="61.42578125" style="1" bestFit="1" customWidth="1"/>
    <col min="6915" max="6915" width="4.7109375" style="1" bestFit="1" customWidth="1"/>
    <col min="6916" max="6916" width="9" style="1" bestFit="1" customWidth="1"/>
    <col min="6917" max="6917" width="7.5703125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6.5703125" style="1" bestFit="1" customWidth="1"/>
    <col min="6924" max="6924" width="9" style="1" bestFit="1" customWidth="1"/>
    <col min="6925" max="6929" width="4.7109375" style="1" bestFit="1" customWidth="1"/>
    <col min="6930" max="6931" width="9" style="1" bestFit="1" customWidth="1"/>
    <col min="6932" max="6932" width="7.5703125" style="1" bestFit="1" customWidth="1"/>
    <col min="6933" max="6933" width="4.7109375" style="1" bestFit="1" customWidth="1"/>
    <col min="6934" max="6934" width="9" style="1" bestFit="1" customWidth="1"/>
    <col min="6935" max="6939" width="4.7109375" style="1" bestFit="1" customWidth="1"/>
    <col min="6940" max="6941" width="7.5703125" style="1" bestFit="1" customWidth="1"/>
    <col min="6942" max="6942" width="5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1" width="6.5703125" style="1" bestFit="1" customWidth="1"/>
    <col min="6952" max="6952" width="5.5703125" style="1" bestFit="1" customWidth="1"/>
    <col min="6953" max="6953" width="4.7109375" style="1" bestFit="1" customWidth="1"/>
    <col min="6954" max="6954" width="7.5703125" style="1" bestFit="1" customWidth="1"/>
    <col min="6955" max="6955" width="4.7109375" style="1" bestFit="1" customWidth="1"/>
    <col min="6956" max="6956" width="7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7.5703125" style="1" bestFit="1" customWidth="1"/>
    <col min="6963" max="6963" width="5.5703125" style="1" bestFit="1" customWidth="1"/>
    <col min="6964" max="6964" width="10" style="1" bestFit="1" customWidth="1"/>
    <col min="6965" max="6969" width="4.7109375" style="1" bestFit="1" customWidth="1"/>
    <col min="6970" max="6970" width="10" style="1" bestFit="1" customWidth="1"/>
    <col min="6971" max="6971" width="9" style="1" bestFit="1" customWidth="1"/>
    <col min="6972" max="6972" width="7.5703125" style="1" bestFit="1" customWidth="1"/>
    <col min="6973" max="6973" width="4.7109375" style="1" bestFit="1" customWidth="1"/>
    <col min="6974" max="6974" width="9" style="1" bestFit="1" customWidth="1"/>
    <col min="6975" max="6975" width="13.42578125" style="1" bestFit="1" customWidth="1"/>
    <col min="6976" max="7168" width="9.7109375" style="1"/>
    <col min="7169" max="7169" width="7" style="1" bestFit="1" customWidth="1"/>
    <col min="7170" max="7170" width="61.42578125" style="1" bestFit="1" customWidth="1"/>
    <col min="7171" max="7171" width="4.7109375" style="1" bestFit="1" customWidth="1"/>
    <col min="7172" max="7172" width="9" style="1" bestFit="1" customWidth="1"/>
    <col min="7173" max="7173" width="7.5703125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6.5703125" style="1" bestFit="1" customWidth="1"/>
    <col min="7180" max="7180" width="9" style="1" bestFit="1" customWidth="1"/>
    <col min="7181" max="7185" width="4.7109375" style="1" bestFit="1" customWidth="1"/>
    <col min="7186" max="7187" width="9" style="1" bestFit="1" customWidth="1"/>
    <col min="7188" max="7188" width="7.5703125" style="1" bestFit="1" customWidth="1"/>
    <col min="7189" max="7189" width="4.7109375" style="1" bestFit="1" customWidth="1"/>
    <col min="7190" max="7190" width="9" style="1" bestFit="1" customWidth="1"/>
    <col min="7191" max="7195" width="4.7109375" style="1" bestFit="1" customWidth="1"/>
    <col min="7196" max="7197" width="7.5703125" style="1" bestFit="1" customWidth="1"/>
    <col min="7198" max="7198" width="5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7" width="6.5703125" style="1" bestFit="1" customWidth="1"/>
    <col min="7208" max="7208" width="5.5703125" style="1" bestFit="1" customWidth="1"/>
    <col min="7209" max="7209" width="4.7109375" style="1" bestFit="1" customWidth="1"/>
    <col min="7210" max="7210" width="7.5703125" style="1" bestFit="1" customWidth="1"/>
    <col min="7211" max="7211" width="4.7109375" style="1" bestFit="1" customWidth="1"/>
    <col min="7212" max="7212" width="7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7.5703125" style="1" bestFit="1" customWidth="1"/>
    <col min="7219" max="7219" width="5.5703125" style="1" bestFit="1" customWidth="1"/>
    <col min="7220" max="7220" width="10" style="1" bestFit="1" customWidth="1"/>
    <col min="7221" max="7225" width="4.7109375" style="1" bestFit="1" customWidth="1"/>
    <col min="7226" max="7226" width="10" style="1" bestFit="1" customWidth="1"/>
    <col min="7227" max="7227" width="9" style="1" bestFit="1" customWidth="1"/>
    <col min="7228" max="7228" width="7.5703125" style="1" bestFit="1" customWidth="1"/>
    <col min="7229" max="7229" width="4.7109375" style="1" bestFit="1" customWidth="1"/>
    <col min="7230" max="7230" width="9" style="1" bestFit="1" customWidth="1"/>
    <col min="7231" max="7231" width="13.42578125" style="1" bestFit="1" customWidth="1"/>
    <col min="7232" max="7424" width="9.7109375" style="1"/>
    <col min="7425" max="7425" width="7" style="1" bestFit="1" customWidth="1"/>
    <col min="7426" max="7426" width="61.42578125" style="1" bestFit="1" customWidth="1"/>
    <col min="7427" max="7427" width="4.7109375" style="1" bestFit="1" customWidth="1"/>
    <col min="7428" max="7428" width="9" style="1" bestFit="1" customWidth="1"/>
    <col min="7429" max="7429" width="7.5703125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6.5703125" style="1" bestFit="1" customWidth="1"/>
    <col min="7436" max="7436" width="9" style="1" bestFit="1" customWidth="1"/>
    <col min="7437" max="7441" width="4.7109375" style="1" bestFit="1" customWidth="1"/>
    <col min="7442" max="7443" width="9" style="1" bestFit="1" customWidth="1"/>
    <col min="7444" max="7444" width="7.5703125" style="1" bestFit="1" customWidth="1"/>
    <col min="7445" max="7445" width="4.7109375" style="1" bestFit="1" customWidth="1"/>
    <col min="7446" max="7446" width="9" style="1" bestFit="1" customWidth="1"/>
    <col min="7447" max="7451" width="4.7109375" style="1" bestFit="1" customWidth="1"/>
    <col min="7452" max="7453" width="7.5703125" style="1" bestFit="1" customWidth="1"/>
    <col min="7454" max="7454" width="5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3" width="6.5703125" style="1" bestFit="1" customWidth="1"/>
    <col min="7464" max="7464" width="5.5703125" style="1" bestFit="1" customWidth="1"/>
    <col min="7465" max="7465" width="4.7109375" style="1" bestFit="1" customWidth="1"/>
    <col min="7466" max="7466" width="7.5703125" style="1" bestFit="1" customWidth="1"/>
    <col min="7467" max="7467" width="4.7109375" style="1" bestFit="1" customWidth="1"/>
    <col min="7468" max="7468" width="7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7.5703125" style="1" bestFit="1" customWidth="1"/>
    <col min="7475" max="7475" width="5.5703125" style="1" bestFit="1" customWidth="1"/>
    <col min="7476" max="7476" width="10" style="1" bestFit="1" customWidth="1"/>
    <col min="7477" max="7481" width="4.7109375" style="1" bestFit="1" customWidth="1"/>
    <col min="7482" max="7482" width="10" style="1" bestFit="1" customWidth="1"/>
    <col min="7483" max="7483" width="9" style="1" bestFit="1" customWidth="1"/>
    <col min="7484" max="7484" width="7.5703125" style="1" bestFit="1" customWidth="1"/>
    <col min="7485" max="7485" width="4.7109375" style="1" bestFit="1" customWidth="1"/>
    <col min="7486" max="7486" width="9" style="1" bestFit="1" customWidth="1"/>
    <col min="7487" max="7487" width="13.42578125" style="1" bestFit="1" customWidth="1"/>
    <col min="7488" max="7680" width="9.7109375" style="1"/>
    <col min="7681" max="7681" width="7" style="1" bestFit="1" customWidth="1"/>
    <col min="7682" max="7682" width="61.42578125" style="1" bestFit="1" customWidth="1"/>
    <col min="7683" max="7683" width="4.7109375" style="1" bestFit="1" customWidth="1"/>
    <col min="7684" max="7684" width="9" style="1" bestFit="1" customWidth="1"/>
    <col min="7685" max="7685" width="7.5703125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6.5703125" style="1" bestFit="1" customWidth="1"/>
    <col min="7692" max="7692" width="9" style="1" bestFit="1" customWidth="1"/>
    <col min="7693" max="7697" width="4.7109375" style="1" bestFit="1" customWidth="1"/>
    <col min="7698" max="7699" width="9" style="1" bestFit="1" customWidth="1"/>
    <col min="7700" max="7700" width="7.5703125" style="1" bestFit="1" customWidth="1"/>
    <col min="7701" max="7701" width="4.7109375" style="1" bestFit="1" customWidth="1"/>
    <col min="7702" max="7702" width="9" style="1" bestFit="1" customWidth="1"/>
    <col min="7703" max="7707" width="4.7109375" style="1" bestFit="1" customWidth="1"/>
    <col min="7708" max="7709" width="7.5703125" style="1" bestFit="1" customWidth="1"/>
    <col min="7710" max="7710" width="5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19" width="6.5703125" style="1" bestFit="1" customWidth="1"/>
    <col min="7720" max="7720" width="5.5703125" style="1" bestFit="1" customWidth="1"/>
    <col min="7721" max="7721" width="4.7109375" style="1" bestFit="1" customWidth="1"/>
    <col min="7722" max="7722" width="7.5703125" style="1" bestFit="1" customWidth="1"/>
    <col min="7723" max="7723" width="4.7109375" style="1" bestFit="1" customWidth="1"/>
    <col min="7724" max="7724" width="7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7.5703125" style="1" bestFit="1" customWidth="1"/>
    <col min="7731" max="7731" width="5.5703125" style="1" bestFit="1" customWidth="1"/>
    <col min="7732" max="7732" width="10" style="1" bestFit="1" customWidth="1"/>
    <col min="7733" max="7737" width="4.7109375" style="1" bestFit="1" customWidth="1"/>
    <col min="7738" max="7738" width="10" style="1" bestFit="1" customWidth="1"/>
    <col min="7739" max="7739" width="9" style="1" bestFit="1" customWidth="1"/>
    <col min="7740" max="7740" width="7.5703125" style="1" bestFit="1" customWidth="1"/>
    <col min="7741" max="7741" width="4.7109375" style="1" bestFit="1" customWidth="1"/>
    <col min="7742" max="7742" width="9" style="1" bestFit="1" customWidth="1"/>
    <col min="7743" max="7743" width="13.42578125" style="1" bestFit="1" customWidth="1"/>
    <col min="7744" max="7936" width="9.7109375" style="1"/>
    <col min="7937" max="7937" width="7" style="1" bestFit="1" customWidth="1"/>
    <col min="7938" max="7938" width="61.42578125" style="1" bestFit="1" customWidth="1"/>
    <col min="7939" max="7939" width="4.7109375" style="1" bestFit="1" customWidth="1"/>
    <col min="7940" max="7940" width="9" style="1" bestFit="1" customWidth="1"/>
    <col min="7941" max="7941" width="7.5703125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6.5703125" style="1" bestFit="1" customWidth="1"/>
    <col min="7948" max="7948" width="9" style="1" bestFit="1" customWidth="1"/>
    <col min="7949" max="7953" width="4.7109375" style="1" bestFit="1" customWidth="1"/>
    <col min="7954" max="7955" width="9" style="1" bestFit="1" customWidth="1"/>
    <col min="7956" max="7956" width="7.5703125" style="1" bestFit="1" customWidth="1"/>
    <col min="7957" max="7957" width="4.7109375" style="1" bestFit="1" customWidth="1"/>
    <col min="7958" max="7958" width="9" style="1" bestFit="1" customWidth="1"/>
    <col min="7959" max="7963" width="4.7109375" style="1" bestFit="1" customWidth="1"/>
    <col min="7964" max="7965" width="7.5703125" style="1" bestFit="1" customWidth="1"/>
    <col min="7966" max="7966" width="5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5" width="6.5703125" style="1" bestFit="1" customWidth="1"/>
    <col min="7976" max="7976" width="5.5703125" style="1" bestFit="1" customWidth="1"/>
    <col min="7977" max="7977" width="4.7109375" style="1" bestFit="1" customWidth="1"/>
    <col min="7978" max="7978" width="7.5703125" style="1" bestFit="1" customWidth="1"/>
    <col min="7979" max="7979" width="4.7109375" style="1" bestFit="1" customWidth="1"/>
    <col min="7980" max="7980" width="7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7.5703125" style="1" bestFit="1" customWidth="1"/>
    <col min="7987" max="7987" width="5.5703125" style="1" bestFit="1" customWidth="1"/>
    <col min="7988" max="7988" width="10" style="1" bestFit="1" customWidth="1"/>
    <col min="7989" max="7993" width="4.7109375" style="1" bestFit="1" customWidth="1"/>
    <col min="7994" max="7994" width="10" style="1" bestFit="1" customWidth="1"/>
    <col min="7995" max="7995" width="9" style="1" bestFit="1" customWidth="1"/>
    <col min="7996" max="7996" width="7.5703125" style="1" bestFit="1" customWidth="1"/>
    <col min="7997" max="7997" width="4.7109375" style="1" bestFit="1" customWidth="1"/>
    <col min="7998" max="7998" width="9" style="1" bestFit="1" customWidth="1"/>
    <col min="7999" max="7999" width="13.42578125" style="1" bestFit="1" customWidth="1"/>
    <col min="8000" max="8192" width="9.7109375" style="1"/>
    <col min="8193" max="8193" width="7" style="1" bestFit="1" customWidth="1"/>
    <col min="8194" max="8194" width="61.42578125" style="1" bestFit="1" customWidth="1"/>
    <col min="8195" max="8195" width="4.7109375" style="1" bestFit="1" customWidth="1"/>
    <col min="8196" max="8196" width="9" style="1" bestFit="1" customWidth="1"/>
    <col min="8197" max="8197" width="7.5703125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6.5703125" style="1" bestFit="1" customWidth="1"/>
    <col min="8204" max="8204" width="9" style="1" bestFit="1" customWidth="1"/>
    <col min="8205" max="8209" width="4.7109375" style="1" bestFit="1" customWidth="1"/>
    <col min="8210" max="8211" width="9" style="1" bestFit="1" customWidth="1"/>
    <col min="8212" max="8212" width="7.5703125" style="1" bestFit="1" customWidth="1"/>
    <col min="8213" max="8213" width="4.7109375" style="1" bestFit="1" customWidth="1"/>
    <col min="8214" max="8214" width="9" style="1" bestFit="1" customWidth="1"/>
    <col min="8215" max="8219" width="4.7109375" style="1" bestFit="1" customWidth="1"/>
    <col min="8220" max="8221" width="7.5703125" style="1" bestFit="1" customWidth="1"/>
    <col min="8222" max="8222" width="5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1" width="6.5703125" style="1" bestFit="1" customWidth="1"/>
    <col min="8232" max="8232" width="5.5703125" style="1" bestFit="1" customWidth="1"/>
    <col min="8233" max="8233" width="4.7109375" style="1" bestFit="1" customWidth="1"/>
    <col min="8234" max="8234" width="7.5703125" style="1" bestFit="1" customWidth="1"/>
    <col min="8235" max="8235" width="4.7109375" style="1" bestFit="1" customWidth="1"/>
    <col min="8236" max="8236" width="7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7.5703125" style="1" bestFit="1" customWidth="1"/>
    <col min="8243" max="8243" width="5.5703125" style="1" bestFit="1" customWidth="1"/>
    <col min="8244" max="8244" width="10" style="1" bestFit="1" customWidth="1"/>
    <col min="8245" max="8249" width="4.7109375" style="1" bestFit="1" customWidth="1"/>
    <col min="8250" max="8250" width="10" style="1" bestFit="1" customWidth="1"/>
    <col min="8251" max="8251" width="9" style="1" bestFit="1" customWidth="1"/>
    <col min="8252" max="8252" width="7.5703125" style="1" bestFit="1" customWidth="1"/>
    <col min="8253" max="8253" width="4.7109375" style="1" bestFit="1" customWidth="1"/>
    <col min="8254" max="8254" width="9" style="1" bestFit="1" customWidth="1"/>
    <col min="8255" max="8255" width="13.42578125" style="1" bestFit="1" customWidth="1"/>
    <col min="8256" max="8448" width="9.7109375" style="1"/>
    <col min="8449" max="8449" width="7" style="1" bestFit="1" customWidth="1"/>
    <col min="8450" max="8450" width="61.42578125" style="1" bestFit="1" customWidth="1"/>
    <col min="8451" max="8451" width="4.7109375" style="1" bestFit="1" customWidth="1"/>
    <col min="8452" max="8452" width="9" style="1" bestFit="1" customWidth="1"/>
    <col min="8453" max="8453" width="7.5703125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6.5703125" style="1" bestFit="1" customWidth="1"/>
    <col min="8460" max="8460" width="9" style="1" bestFit="1" customWidth="1"/>
    <col min="8461" max="8465" width="4.7109375" style="1" bestFit="1" customWidth="1"/>
    <col min="8466" max="8467" width="9" style="1" bestFit="1" customWidth="1"/>
    <col min="8468" max="8468" width="7.5703125" style="1" bestFit="1" customWidth="1"/>
    <col min="8469" max="8469" width="4.7109375" style="1" bestFit="1" customWidth="1"/>
    <col min="8470" max="8470" width="9" style="1" bestFit="1" customWidth="1"/>
    <col min="8471" max="8475" width="4.7109375" style="1" bestFit="1" customWidth="1"/>
    <col min="8476" max="8477" width="7.5703125" style="1" bestFit="1" customWidth="1"/>
    <col min="8478" max="8478" width="5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7" width="6.5703125" style="1" bestFit="1" customWidth="1"/>
    <col min="8488" max="8488" width="5.5703125" style="1" bestFit="1" customWidth="1"/>
    <col min="8489" max="8489" width="4.7109375" style="1" bestFit="1" customWidth="1"/>
    <col min="8490" max="8490" width="7.5703125" style="1" bestFit="1" customWidth="1"/>
    <col min="8491" max="8491" width="4.7109375" style="1" bestFit="1" customWidth="1"/>
    <col min="8492" max="8492" width="7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7.5703125" style="1" bestFit="1" customWidth="1"/>
    <col min="8499" max="8499" width="5.5703125" style="1" bestFit="1" customWidth="1"/>
    <col min="8500" max="8500" width="10" style="1" bestFit="1" customWidth="1"/>
    <col min="8501" max="8505" width="4.7109375" style="1" bestFit="1" customWidth="1"/>
    <col min="8506" max="8506" width="10" style="1" bestFit="1" customWidth="1"/>
    <col min="8507" max="8507" width="9" style="1" bestFit="1" customWidth="1"/>
    <col min="8508" max="8508" width="7.5703125" style="1" bestFit="1" customWidth="1"/>
    <col min="8509" max="8509" width="4.7109375" style="1" bestFit="1" customWidth="1"/>
    <col min="8510" max="8510" width="9" style="1" bestFit="1" customWidth="1"/>
    <col min="8511" max="8511" width="13.42578125" style="1" bestFit="1" customWidth="1"/>
    <col min="8512" max="8704" width="9.7109375" style="1"/>
    <col min="8705" max="8705" width="7" style="1" bestFit="1" customWidth="1"/>
    <col min="8706" max="8706" width="61.42578125" style="1" bestFit="1" customWidth="1"/>
    <col min="8707" max="8707" width="4.7109375" style="1" bestFit="1" customWidth="1"/>
    <col min="8708" max="8708" width="9" style="1" bestFit="1" customWidth="1"/>
    <col min="8709" max="8709" width="7.5703125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6.5703125" style="1" bestFit="1" customWidth="1"/>
    <col min="8716" max="8716" width="9" style="1" bestFit="1" customWidth="1"/>
    <col min="8717" max="8721" width="4.7109375" style="1" bestFit="1" customWidth="1"/>
    <col min="8722" max="8723" width="9" style="1" bestFit="1" customWidth="1"/>
    <col min="8724" max="8724" width="7.5703125" style="1" bestFit="1" customWidth="1"/>
    <col min="8725" max="8725" width="4.7109375" style="1" bestFit="1" customWidth="1"/>
    <col min="8726" max="8726" width="9" style="1" bestFit="1" customWidth="1"/>
    <col min="8727" max="8731" width="4.7109375" style="1" bestFit="1" customWidth="1"/>
    <col min="8732" max="8733" width="7.5703125" style="1" bestFit="1" customWidth="1"/>
    <col min="8734" max="8734" width="5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3" width="6.5703125" style="1" bestFit="1" customWidth="1"/>
    <col min="8744" max="8744" width="5.5703125" style="1" bestFit="1" customWidth="1"/>
    <col min="8745" max="8745" width="4.7109375" style="1" bestFit="1" customWidth="1"/>
    <col min="8746" max="8746" width="7.5703125" style="1" bestFit="1" customWidth="1"/>
    <col min="8747" max="8747" width="4.7109375" style="1" bestFit="1" customWidth="1"/>
    <col min="8748" max="8748" width="7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7.5703125" style="1" bestFit="1" customWidth="1"/>
    <col min="8755" max="8755" width="5.5703125" style="1" bestFit="1" customWidth="1"/>
    <col min="8756" max="8756" width="10" style="1" bestFit="1" customWidth="1"/>
    <col min="8757" max="8761" width="4.7109375" style="1" bestFit="1" customWidth="1"/>
    <col min="8762" max="8762" width="10" style="1" bestFit="1" customWidth="1"/>
    <col min="8763" max="8763" width="9" style="1" bestFit="1" customWidth="1"/>
    <col min="8764" max="8764" width="7.5703125" style="1" bestFit="1" customWidth="1"/>
    <col min="8765" max="8765" width="4.7109375" style="1" bestFit="1" customWidth="1"/>
    <col min="8766" max="8766" width="9" style="1" bestFit="1" customWidth="1"/>
    <col min="8767" max="8767" width="13.42578125" style="1" bestFit="1" customWidth="1"/>
    <col min="8768" max="8960" width="9.7109375" style="1"/>
    <col min="8961" max="8961" width="7" style="1" bestFit="1" customWidth="1"/>
    <col min="8962" max="8962" width="61.42578125" style="1" bestFit="1" customWidth="1"/>
    <col min="8963" max="8963" width="4.7109375" style="1" bestFit="1" customWidth="1"/>
    <col min="8964" max="8964" width="9" style="1" bestFit="1" customWidth="1"/>
    <col min="8965" max="8965" width="7.5703125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6.5703125" style="1" bestFit="1" customWidth="1"/>
    <col min="8972" max="8972" width="9" style="1" bestFit="1" customWidth="1"/>
    <col min="8973" max="8977" width="4.7109375" style="1" bestFit="1" customWidth="1"/>
    <col min="8978" max="8979" width="9" style="1" bestFit="1" customWidth="1"/>
    <col min="8980" max="8980" width="7.5703125" style="1" bestFit="1" customWidth="1"/>
    <col min="8981" max="8981" width="4.7109375" style="1" bestFit="1" customWidth="1"/>
    <col min="8982" max="8982" width="9" style="1" bestFit="1" customWidth="1"/>
    <col min="8983" max="8987" width="4.7109375" style="1" bestFit="1" customWidth="1"/>
    <col min="8988" max="8989" width="7.5703125" style="1" bestFit="1" customWidth="1"/>
    <col min="8990" max="8990" width="5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8999" width="6.5703125" style="1" bestFit="1" customWidth="1"/>
    <col min="9000" max="9000" width="5.5703125" style="1" bestFit="1" customWidth="1"/>
    <col min="9001" max="9001" width="4.7109375" style="1" bestFit="1" customWidth="1"/>
    <col min="9002" max="9002" width="7.5703125" style="1" bestFit="1" customWidth="1"/>
    <col min="9003" max="9003" width="4.7109375" style="1" bestFit="1" customWidth="1"/>
    <col min="9004" max="9004" width="7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7.5703125" style="1" bestFit="1" customWidth="1"/>
    <col min="9011" max="9011" width="5.5703125" style="1" bestFit="1" customWidth="1"/>
    <col min="9012" max="9012" width="10" style="1" bestFit="1" customWidth="1"/>
    <col min="9013" max="9017" width="4.7109375" style="1" bestFit="1" customWidth="1"/>
    <col min="9018" max="9018" width="10" style="1" bestFit="1" customWidth="1"/>
    <col min="9019" max="9019" width="9" style="1" bestFit="1" customWidth="1"/>
    <col min="9020" max="9020" width="7.5703125" style="1" bestFit="1" customWidth="1"/>
    <col min="9021" max="9021" width="4.7109375" style="1" bestFit="1" customWidth="1"/>
    <col min="9022" max="9022" width="9" style="1" bestFit="1" customWidth="1"/>
    <col min="9023" max="9023" width="13.42578125" style="1" bestFit="1" customWidth="1"/>
    <col min="9024" max="9216" width="9.7109375" style="1"/>
    <col min="9217" max="9217" width="7" style="1" bestFit="1" customWidth="1"/>
    <col min="9218" max="9218" width="61.42578125" style="1" bestFit="1" customWidth="1"/>
    <col min="9219" max="9219" width="4.7109375" style="1" bestFit="1" customWidth="1"/>
    <col min="9220" max="9220" width="9" style="1" bestFit="1" customWidth="1"/>
    <col min="9221" max="9221" width="7.5703125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6.5703125" style="1" bestFit="1" customWidth="1"/>
    <col min="9228" max="9228" width="9" style="1" bestFit="1" customWidth="1"/>
    <col min="9229" max="9233" width="4.7109375" style="1" bestFit="1" customWidth="1"/>
    <col min="9234" max="9235" width="9" style="1" bestFit="1" customWidth="1"/>
    <col min="9236" max="9236" width="7.5703125" style="1" bestFit="1" customWidth="1"/>
    <col min="9237" max="9237" width="4.7109375" style="1" bestFit="1" customWidth="1"/>
    <col min="9238" max="9238" width="9" style="1" bestFit="1" customWidth="1"/>
    <col min="9239" max="9243" width="4.7109375" style="1" bestFit="1" customWidth="1"/>
    <col min="9244" max="9245" width="7.5703125" style="1" bestFit="1" customWidth="1"/>
    <col min="9246" max="9246" width="5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5" width="6.5703125" style="1" bestFit="1" customWidth="1"/>
    <col min="9256" max="9256" width="5.5703125" style="1" bestFit="1" customWidth="1"/>
    <col min="9257" max="9257" width="4.7109375" style="1" bestFit="1" customWidth="1"/>
    <col min="9258" max="9258" width="7.5703125" style="1" bestFit="1" customWidth="1"/>
    <col min="9259" max="9259" width="4.7109375" style="1" bestFit="1" customWidth="1"/>
    <col min="9260" max="9260" width="7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7.5703125" style="1" bestFit="1" customWidth="1"/>
    <col min="9267" max="9267" width="5.5703125" style="1" bestFit="1" customWidth="1"/>
    <col min="9268" max="9268" width="10" style="1" bestFit="1" customWidth="1"/>
    <col min="9269" max="9273" width="4.7109375" style="1" bestFit="1" customWidth="1"/>
    <col min="9274" max="9274" width="10" style="1" bestFit="1" customWidth="1"/>
    <col min="9275" max="9275" width="9" style="1" bestFit="1" customWidth="1"/>
    <col min="9276" max="9276" width="7.5703125" style="1" bestFit="1" customWidth="1"/>
    <col min="9277" max="9277" width="4.7109375" style="1" bestFit="1" customWidth="1"/>
    <col min="9278" max="9278" width="9" style="1" bestFit="1" customWidth="1"/>
    <col min="9279" max="9279" width="13.42578125" style="1" bestFit="1" customWidth="1"/>
    <col min="9280" max="9472" width="9.7109375" style="1"/>
    <col min="9473" max="9473" width="7" style="1" bestFit="1" customWidth="1"/>
    <col min="9474" max="9474" width="61.42578125" style="1" bestFit="1" customWidth="1"/>
    <col min="9475" max="9475" width="4.7109375" style="1" bestFit="1" customWidth="1"/>
    <col min="9476" max="9476" width="9" style="1" bestFit="1" customWidth="1"/>
    <col min="9477" max="9477" width="7.5703125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6.5703125" style="1" bestFit="1" customWidth="1"/>
    <col min="9484" max="9484" width="9" style="1" bestFit="1" customWidth="1"/>
    <col min="9485" max="9489" width="4.7109375" style="1" bestFit="1" customWidth="1"/>
    <col min="9490" max="9491" width="9" style="1" bestFit="1" customWidth="1"/>
    <col min="9492" max="9492" width="7.5703125" style="1" bestFit="1" customWidth="1"/>
    <col min="9493" max="9493" width="4.7109375" style="1" bestFit="1" customWidth="1"/>
    <col min="9494" max="9494" width="9" style="1" bestFit="1" customWidth="1"/>
    <col min="9495" max="9499" width="4.7109375" style="1" bestFit="1" customWidth="1"/>
    <col min="9500" max="9501" width="7.5703125" style="1" bestFit="1" customWidth="1"/>
    <col min="9502" max="9502" width="5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1" width="6.5703125" style="1" bestFit="1" customWidth="1"/>
    <col min="9512" max="9512" width="5.5703125" style="1" bestFit="1" customWidth="1"/>
    <col min="9513" max="9513" width="4.7109375" style="1" bestFit="1" customWidth="1"/>
    <col min="9514" max="9514" width="7.5703125" style="1" bestFit="1" customWidth="1"/>
    <col min="9515" max="9515" width="4.7109375" style="1" bestFit="1" customWidth="1"/>
    <col min="9516" max="9516" width="7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7.5703125" style="1" bestFit="1" customWidth="1"/>
    <col min="9523" max="9523" width="5.5703125" style="1" bestFit="1" customWidth="1"/>
    <col min="9524" max="9524" width="10" style="1" bestFit="1" customWidth="1"/>
    <col min="9525" max="9529" width="4.7109375" style="1" bestFit="1" customWidth="1"/>
    <col min="9530" max="9530" width="10" style="1" bestFit="1" customWidth="1"/>
    <col min="9531" max="9531" width="9" style="1" bestFit="1" customWidth="1"/>
    <col min="9532" max="9532" width="7.5703125" style="1" bestFit="1" customWidth="1"/>
    <col min="9533" max="9533" width="4.7109375" style="1" bestFit="1" customWidth="1"/>
    <col min="9534" max="9534" width="9" style="1" bestFit="1" customWidth="1"/>
    <col min="9535" max="9535" width="13.42578125" style="1" bestFit="1" customWidth="1"/>
    <col min="9536" max="9728" width="9.7109375" style="1"/>
    <col min="9729" max="9729" width="7" style="1" bestFit="1" customWidth="1"/>
    <col min="9730" max="9730" width="61.42578125" style="1" bestFit="1" customWidth="1"/>
    <col min="9731" max="9731" width="4.7109375" style="1" bestFit="1" customWidth="1"/>
    <col min="9732" max="9732" width="9" style="1" bestFit="1" customWidth="1"/>
    <col min="9733" max="9733" width="7.5703125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6.5703125" style="1" bestFit="1" customWidth="1"/>
    <col min="9740" max="9740" width="9" style="1" bestFit="1" customWidth="1"/>
    <col min="9741" max="9745" width="4.7109375" style="1" bestFit="1" customWidth="1"/>
    <col min="9746" max="9747" width="9" style="1" bestFit="1" customWidth="1"/>
    <col min="9748" max="9748" width="7.5703125" style="1" bestFit="1" customWidth="1"/>
    <col min="9749" max="9749" width="4.7109375" style="1" bestFit="1" customWidth="1"/>
    <col min="9750" max="9750" width="9" style="1" bestFit="1" customWidth="1"/>
    <col min="9751" max="9755" width="4.7109375" style="1" bestFit="1" customWidth="1"/>
    <col min="9756" max="9757" width="7.5703125" style="1" bestFit="1" customWidth="1"/>
    <col min="9758" max="9758" width="5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7" width="6.5703125" style="1" bestFit="1" customWidth="1"/>
    <col min="9768" max="9768" width="5.5703125" style="1" bestFit="1" customWidth="1"/>
    <col min="9769" max="9769" width="4.7109375" style="1" bestFit="1" customWidth="1"/>
    <col min="9770" max="9770" width="7.5703125" style="1" bestFit="1" customWidth="1"/>
    <col min="9771" max="9771" width="4.7109375" style="1" bestFit="1" customWidth="1"/>
    <col min="9772" max="9772" width="7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7.5703125" style="1" bestFit="1" customWidth="1"/>
    <col min="9779" max="9779" width="5.5703125" style="1" bestFit="1" customWidth="1"/>
    <col min="9780" max="9780" width="10" style="1" bestFit="1" customWidth="1"/>
    <col min="9781" max="9785" width="4.7109375" style="1" bestFit="1" customWidth="1"/>
    <col min="9786" max="9786" width="10" style="1" bestFit="1" customWidth="1"/>
    <col min="9787" max="9787" width="9" style="1" bestFit="1" customWidth="1"/>
    <col min="9788" max="9788" width="7.5703125" style="1" bestFit="1" customWidth="1"/>
    <col min="9789" max="9789" width="4.7109375" style="1" bestFit="1" customWidth="1"/>
    <col min="9790" max="9790" width="9" style="1" bestFit="1" customWidth="1"/>
    <col min="9791" max="9791" width="13.42578125" style="1" bestFit="1" customWidth="1"/>
    <col min="9792" max="9984" width="9.7109375" style="1"/>
    <col min="9985" max="9985" width="7" style="1" bestFit="1" customWidth="1"/>
    <col min="9986" max="9986" width="61.42578125" style="1" bestFit="1" customWidth="1"/>
    <col min="9987" max="9987" width="4.7109375" style="1" bestFit="1" customWidth="1"/>
    <col min="9988" max="9988" width="9" style="1" bestFit="1" customWidth="1"/>
    <col min="9989" max="9989" width="7.5703125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6.5703125" style="1" bestFit="1" customWidth="1"/>
    <col min="9996" max="9996" width="9" style="1" bestFit="1" customWidth="1"/>
    <col min="9997" max="10001" width="4.7109375" style="1" bestFit="1" customWidth="1"/>
    <col min="10002" max="10003" width="9" style="1" bestFit="1" customWidth="1"/>
    <col min="10004" max="10004" width="7.5703125" style="1" bestFit="1" customWidth="1"/>
    <col min="10005" max="10005" width="4.7109375" style="1" bestFit="1" customWidth="1"/>
    <col min="10006" max="10006" width="9" style="1" bestFit="1" customWidth="1"/>
    <col min="10007" max="10011" width="4.7109375" style="1" bestFit="1" customWidth="1"/>
    <col min="10012" max="10013" width="7.5703125" style="1" bestFit="1" customWidth="1"/>
    <col min="10014" max="10014" width="5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3" width="6.5703125" style="1" bestFit="1" customWidth="1"/>
    <col min="10024" max="10024" width="5.5703125" style="1" bestFit="1" customWidth="1"/>
    <col min="10025" max="10025" width="4.7109375" style="1" bestFit="1" customWidth="1"/>
    <col min="10026" max="10026" width="7.5703125" style="1" bestFit="1" customWidth="1"/>
    <col min="10027" max="10027" width="4.7109375" style="1" bestFit="1" customWidth="1"/>
    <col min="10028" max="10028" width="7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7.5703125" style="1" bestFit="1" customWidth="1"/>
    <col min="10035" max="10035" width="5.5703125" style="1" bestFit="1" customWidth="1"/>
    <col min="10036" max="10036" width="10" style="1" bestFit="1" customWidth="1"/>
    <col min="10037" max="10041" width="4.7109375" style="1" bestFit="1" customWidth="1"/>
    <col min="10042" max="10042" width="10" style="1" bestFit="1" customWidth="1"/>
    <col min="10043" max="10043" width="9" style="1" bestFit="1" customWidth="1"/>
    <col min="10044" max="10044" width="7.5703125" style="1" bestFit="1" customWidth="1"/>
    <col min="10045" max="10045" width="4.7109375" style="1" bestFit="1" customWidth="1"/>
    <col min="10046" max="10046" width="9" style="1" bestFit="1" customWidth="1"/>
    <col min="10047" max="10047" width="13.42578125" style="1" bestFit="1" customWidth="1"/>
    <col min="10048" max="10240" width="9.7109375" style="1"/>
    <col min="10241" max="10241" width="7" style="1" bestFit="1" customWidth="1"/>
    <col min="10242" max="10242" width="61.42578125" style="1" bestFit="1" customWidth="1"/>
    <col min="10243" max="10243" width="4.7109375" style="1" bestFit="1" customWidth="1"/>
    <col min="10244" max="10244" width="9" style="1" bestFit="1" customWidth="1"/>
    <col min="10245" max="10245" width="7.5703125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6.5703125" style="1" bestFit="1" customWidth="1"/>
    <col min="10252" max="10252" width="9" style="1" bestFit="1" customWidth="1"/>
    <col min="10253" max="10257" width="4.7109375" style="1" bestFit="1" customWidth="1"/>
    <col min="10258" max="10259" width="9" style="1" bestFit="1" customWidth="1"/>
    <col min="10260" max="10260" width="7.5703125" style="1" bestFit="1" customWidth="1"/>
    <col min="10261" max="10261" width="4.7109375" style="1" bestFit="1" customWidth="1"/>
    <col min="10262" max="10262" width="9" style="1" bestFit="1" customWidth="1"/>
    <col min="10263" max="10267" width="4.7109375" style="1" bestFit="1" customWidth="1"/>
    <col min="10268" max="10269" width="7.5703125" style="1" bestFit="1" customWidth="1"/>
    <col min="10270" max="10270" width="5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79" width="6.5703125" style="1" bestFit="1" customWidth="1"/>
    <col min="10280" max="10280" width="5.5703125" style="1" bestFit="1" customWidth="1"/>
    <col min="10281" max="10281" width="4.7109375" style="1" bestFit="1" customWidth="1"/>
    <col min="10282" max="10282" width="7.5703125" style="1" bestFit="1" customWidth="1"/>
    <col min="10283" max="10283" width="4.7109375" style="1" bestFit="1" customWidth="1"/>
    <col min="10284" max="10284" width="7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7.5703125" style="1" bestFit="1" customWidth="1"/>
    <col min="10291" max="10291" width="5.5703125" style="1" bestFit="1" customWidth="1"/>
    <col min="10292" max="10292" width="10" style="1" bestFit="1" customWidth="1"/>
    <col min="10293" max="10297" width="4.7109375" style="1" bestFit="1" customWidth="1"/>
    <col min="10298" max="10298" width="10" style="1" bestFit="1" customWidth="1"/>
    <col min="10299" max="10299" width="9" style="1" bestFit="1" customWidth="1"/>
    <col min="10300" max="10300" width="7.5703125" style="1" bestFit="1" customWidth="1"/>
    <col min="10301" max="10301" width="4.7109375" style="1" bestFit="1" customWidth="1"/>
    <col min="10302" max="10302" width="9" style="1" bestFit="1" customWidth="1"/>
    <col min="10303" max="10303" width="13.42578125" style="1" bestFit="1" customWidth="1"/>
    <col min="10304" max="10496" width="9.7109375" style="1"/>
    <col min="10497" max="10497" width="7" style="1" bestFit="1" customWidth="1"/>
    <col min="10498" max="10498" width="61.42578125" style="1" bestFit="1" customWidth="1"/>
    <col min="10499" max="10499" width="4.7109375" style="1" bestFit="1" customWidth="1"/>
    <col min="10500" max="10500" width="9" style="1" bestFit="1" customWidth="1"/>
    <col min="10501" max="10501" width="7.5703125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6.5703125" style="1" bestFit="1" customWidth="1"/>
    <col min="10508" max="10508" width="9" style="1" bestFit="1" customWidth="1"/>
    <col min="10509" max="10513" width="4.7109375" style="1" bestFit="1" customWidth="1"/>
    <col min="10514" max="10515" width="9" style="1" bestFit="1" customWidth="1"/>
    <col min="10516" max="10516" width="7.5703125" style="1" bestFit="1" customWidth="1"/>
    <col min="10517" max="10517" width="4.7109375" style="1" bestFit="1" customWidth="1"/>
    <col min="10518" max="10518" width="9" style="1" bestFit="1" customWidth="1"/>
    <col min="10519" max="10523" width="4.7109375" style="1" bestFit="1" customWidth="1"/>
    <col min="10524" max="10525" width="7.5703125" style="1" bestFit="1" customWidth="1"/>
    <col min="10526" max="10526" width="5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5" width="6.5703125" style="1" bestFit="1" customWidth="1"/>
    <col min="10536" max="10536" width="5.5703125" style="1" bestFit="1" customWidth="1"/>
    <col min="10537" max="10537" width="4.7109375" style="1" bestFit="1" customWidth="1"/>
    <col min="10538" max="10538" width="7.5703125" style="1" bestFit="1" customWidth="1"/>
    <col min="10539" max="10539" width="4.7109375" style="1" bestFit="1" customWidth="1"/>
    <col min="10540" max="10540" width="7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7.5703125" style="1" bestFit="1" customWidth="1"/>
    <col min="10547" max="10547" width="5.5703125" style="1" bestFit="1" customWidth="1"/>
    <col min="10548" max="10548" width="10" style="1" bestFit="1" customWidth="1"/>
    <col min="10549" max="10553" width="4.7109375" style="1" bestFit="1" customWidth="1"/>
    <col min="10554" max="10554" width="10" style="1" bestFit="1" customWidth="1"/>
    <col min="10555" max="10555" width="9" style="1" bestFit="1" customWidth="1"/>
    <col min="10556" max="10556" width="7.5703125" style="1" bestFit="1" customWidth="1"/>
    <col min="10557" max="10557" width="4.7109375" style="1" bestFit="1" customWidth="1"/>
    <col min="10558" max="10558" width="9" style="1" bestFit="1" customWidth="1"/>
    <col min="10559" max="10559" width="13.42578125" style="1" bestFit="1" customWidth="1"/>
    <col min="10560" max="10752" width="9.7109375" style="1"/>
    <col min="10753" max="10753" width="7" style="1" bestFit="1" customWidth="1"/>
    <col min="10754" max="10754" width="61.42578125" style="1" bestFit="1" customWidth="1"/>
    <col min="10755" max="10755" width="4.7109375" style="1" bestFit="1" customWidth="1"/>
    <col min="10756" max="10756" width="9" style="1" bestFit="1" customWidth="1"/>
    <col min="10757" max="10757" width="7.5703125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6.5703125" style="1" bestFit="1" customWidth="1"/>
    <col min="10764" max="10764" width="9" style="1" bestFit="1" customWidth="1"/>
    <col min="10765" max="10769" width="4.7109375" style="1" bestFit="1" customWidth="1"/>
    <col min="10770" max="10771" width="9" style="1" bestFit="1" customWidth="1"/>
    <col min="10772" max="10772" width="7.5703125" style="1" bestFit="1" customWidth="1"/>
    <col min="10773" max="10773" width="4.7109375" style="1" bestFit="1" customWidth="1"/>
    <col min="10774" max="10774" width="9" style="1" bestFit="1" customWidth="1"/>
    <col min="10775" max="10779" width="4.7109375" style="1" bestFit="1" customWidth="1"/>
    <col min="10780" max="10781" width="7.5703125" style="1" bestFit="1" customWidth="1"/>
    <col min="10782" max="10782" width="5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1" width="6.5703125" style="1" bestFit="1" customWidth="1"/>
    <col min="10792" max="10792" width="5.5703125" style="1" bestFit="1" customWidth="1"/>
    <col min="10793" max="10793" width="4.7109375" style="1" bestFit="1" customWidth="1"/>
    <col min="10794" max="10794" width="7.5703125" style="1" bestFit="1" customWidth="1"/>
    <col min="10795" max="10795" width="4.7109375" style="1" bestFit="1" customWidth="1"/>
    <col min="10796" max="10796" width="7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7.5703125" style="1" bestFit="1" customWidth="1"/>
    <col min="10803" max="10803" width="5.5703125" style="1" bestFit="1" customWidth="1"/>
    <col min="10804" max="10804" width="10" style="1" bestFit="1" customWidth="1"/>
    <col min="10805" max="10809" width="4.7109375" style="1" bestFit="1" customWidth="1"/>
    <col min="10810" max="10810" width="10" style="1" bestFit="1" customWidth="1"/>
    <col min="10811" max="10811" width="9" style="1" bestFit="1" customWidth="1"/>
    <col min="10812" max="10812" width="7.5703125" style="1" bestFit="1" customWidth="1"/>
    <col min="10813" max="10813" width="4.7109375" style="1" bestFit="1" customWidth="1"/>
    <col min="10814" max="10814" width="9" style="1" bestFit="1" customWidth="1"/>
    <col min="10815" max="10815" width="13.42578125" style="1" bestFit="1" customWidth="1"/>
    <col min="10816" max="11008" width="9.7109375" style="1"/>
    <col min="11009" max="11009" width="7" style="1" bestFit="1" customWidth="1"/>
    <col min="11010" max="11010" width="61.42578125" style="1" bestFit="1" customWidth="1"/>
    <col min="11011" max="11011" width="4.7109375" style="1" bestFit="1" customWidth="1"/>
    <col min="11012" max="11012" width="9" style="1" bestFit="1" customWidth="1"/>
    <col min="11013" max="11013" width="7.5703125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6.5703125" style="1" bestFit="1" customWidth="1"/>
    <col min="11020" max="11020" width="9" style="1" bestFit="1" customWidth="1"/>
    <col min="11021" max="11025" width="4.7109375" style="1" bestFit="1" customWidth="1"/>
    <col min="11026" max="11027" width="9" style="1" bestFit="1" customWidth="1"/>
    <col min="11028" max="11028" width="7.5703125" style="1" bestFit="1" customWidth="1"/>
    <col min="11029" max="11029" width="4.7109375" style="1" bestFit="1" customWidth="1"/>
    <col min="11030" max="11030" width="9" style="1" bestFit="1" customWidth="1"/>
    <col min="11031" max="11035" width="4.7109375" style="1" bestFit="1" customWidth="1"/>
    <col min="11036" max="11037" width="7.5703125" style="1" bestFit="1" customWidth="1"/>
    <col min="11038" max="11038" width="5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7" width="6.5703125" style="1" bestFit="1" customWidth="1"/>
    <col min="11048" max="11048" width="5.5703125" style="1" bestFit="1" customWidth="1"/>
    <col min="11049" max="11049" width="4.7109375" style="1" bestFit="1" customWidth="1"/>
    <col min="11050" max="11050" width="7.5703125" style="1" bestFit="1" customWidth="1"/>
    <col min="11051" max="11051" width="4.7109375" style="1" bestFit="1" customWidth="1"/>
    <col min="11052" max="11052" width="7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7.5703125" style="1" bestFit="1" customWidth="1"/>
    <col min="11059" max="11059" width="5.5703125" style="1" bestFit="1" customWidth="1"/>
    <col min="11060" max="11060" width="10" style="1" bestFit="1" customWidth="1"/>
    <col min="11061" max="11065" width="4.7109375" style="1" bestFit="1" customWidth="1"/>
    <col min="11066" max="11066" width="10" style="1" bestFit="1" customWidth="1"/>
    <col min="11067" max="11067" width="9" style="1" bestFit="1" customWidth="1"/>
    <col min="11068" max="11068" width="7.5703125" style="1" bestFit="1" customWidth="1"/>
    <col min="11069" max="11069" width="4.7109375" style="1" bestFit="1" customWidth="1"/>
    <col min="11070" max="11070" width="9" style="1" bestFit="1" customWidth="1"/>
    <col min="11071" max="11071" width="13.42578125" style="1" bestFit="1" customWidth="1"/>
    <col min="11072" max="11264" width="9.7109375" style="1"/>
    <col min="11265" max="11265" width="7" style="1" bestFit="1" customWidth="1"/>
    <col min="11266" max="11266" width="61.42578125" style="1" bestFit="1" customWidth="1"/>
    <col min="11267" max="11267" width="4.7109375" style="1" bestFit="1" customWidth="1"/>
    <col min="11268" max="11268" width="9" style="1" bestFit="1" customWidth="1"/>
    <col min="11269" max="11269" width="7.5703125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6.5703125" style="1" bestFit="1" customWidth="1"/>
    <col min="11276" max="11276" width="9" style="1" bestFit="1" customWidth="1"/>
    <col min="11277" max="11281" width="4.7109375" style="1" bestFit="1" customWidth="1"/>
    <col min="11282" max="11283" width="9" style="1" bestFit="1" customWidth="1"/>
    <col min="11284" max="11284" width="7.5703125" style="1" bestFit="1" customWidth="1"/>
    <col min="11285" max="11285" width="4.7109375" style="1" bestFit="1" customWidth="1"/>
    <col min="11286" max="11286" width="9" style="1" bestFit="1" customWidth="1"/>
    <col min="11287" max="11291" width="4.7109375" style="1" bestFit="1" customWidth="1"/>
    <col min="11292" max="11293" width="7.5703125" style="1" bestFit="1" customWidth="1"/>
    <col min="11294" max="11294" width="5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3" width="6.5703125" style="1" bestFit="1" customWidth="1"/>
    <col min="11304" max="11304" width="5.5703125" style="1" bestFit="1" customWidth="1"/>
    <col min="11305" max="11305" width="4.7109375" style="1" bestFit="1" customWidth="1"/>
    <col min="11306" max="11306" width="7.5703125" style="1" bestFit="1" customWidth="1"/>
    <col min="11307" max="11307" width="4.7109375" style="1" bestFit="1" customWidth="1"/>
    <col min="11308" max="11308" width="7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7.5703125" style="1" bestFit="1" customWidth="1"/>
    <col min="11315" max="11315" width="5.5703125" style="1" bestFit="1" customWidth="1"/>
    <col min="11316" max="11316" width="10" style="1" bestFit="1" customWidth="1"/>
    <col min="11317" max="11321" width="4.7109375" style="1" bestFit="1" customWidth="1"/>
    <col min="11322" max="11322" width="10" style="1" bestFit="1" customWidth="1"/>
    <col min="11323" max="11323" width="9" style="1" bestFit="1" customWidth="1"/>
    <col min="11324" max="11324" width="7.5703125" style="1" bestFit="1" customWidth="1"/>
    <col min="11325" max="11325" width="4.7109375" style="1" bestFit="1" customWidth="1"/>
    <col min="11326" max="11326" width="9" style="1" bestFit="1" customWidth="1"/>
    <col min="11327" max="11327" width="13.42578125" style="1" bestFit="1" customWidth="1"/>
    <col min="11328" max="11520" width="9.7109375" style="1"/>
    <col min="11521" max="11521" width="7" style="1" bestFit="1" customWidth="1"/>
    <col min="11522" max="11522" width="61.42578125" style="1" bestFit="1" customWidth="1"/>
    <col min="11523" max="11523" width="4.7109375" style="1" bestFit="1" customWidth="1"/>
    <col min="11524" max="11524" width="9" style="1" bestFit="1" customWidth="1"/>
    <col min="11525" max="11525" width="7.5703125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6.5703125" style="1" bestFit="1" customWidth="1"/>
    <col min="11532" max="11532" width="9" style="1" bestFit="1" customWidth="1"/>
    <col min="11533" max="11537" width="4.7109375" style="1" bestFit="1" customWidth="1"/>
    <col min="11538" max="11539" width="9" style="1" bestFit="1" customWidth="1"/>
    <col min="11540" max="11540" width="7.5703125" style="1" bestFit="1" customWidth="1"/>
    <col min="11541" max="11541" width="4.7109375" style="1" bestFit="1" customWidth="1"/>
    <col min="11542" max="11542" width="9" style="1" bestFit="1" customWidth="1"/>
    <col min="11543" max="11547" width="4.7109375" style="1" bestFit="1" customWidth="1"/>
    <col min="11548" max="11549" width="7.5703125" style="1" bestFit="1" customWidth="1"/>
    <col min="11550" max="11550" width="5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59" width="6.5703125" style="1" bestFit="1" customWidth="1"/>
    <col min="11560" max="11560" width="5.5703125" style="1" bestFit="1" customWidth="1"/>
    <col min="11561" max="11561" width="4.7109375" style="1" bestFit="1" customWidth="1"/>
    <col min="11562" max="11562" width="7.5703125" style="1" bestFit="1" customWidth="1"/>
    <col min="11563" max="11563" width="4.7109375" style="1" bestFit="1" customWidth="1"/>
    <col min="11564" max="11564" width="7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7.5703125" style="1" bestFit="1" customWidth="1"/>
    <col min="11571" max="11571" width="5.5703125" style="1" bestFit="1" customWidth="1"/>
    <col min="11572" max="11572" width="10" style="1" bestFit="1" customWidth="1"/>
    <col min="11573" max="11577" width="4.7109375" style="1" bestFit="1" customWidth="1"/>
    <col min="11578" max="11578" width="10" style="1" bestFit="1" customWidth="1"/>
    <col min="11579" max="11579" width="9" style="1" bestFit="1" customWidth="1"/>
    <col min="11580" max="11580" width="7.5703125" style="1" bestFit="1" customWidth="1"/>
    <col min="11581" max="11581" width="4.7109375" style="1" bestFit="1" customWidth="1"/>
    <col min="11582" max="11582" width="9" style="1" bestFit="1" customWidth="1"/>
    <col min="11583" max="11583" width="13.42578125" style="1" bestFit="1" customWidth="1"/>
    <col min="11584" max="11776" width="9.7109375" style="1"/>
    <col min="11777" max="11777" width="7" style="1" bestFit="1" customWidth="1"/>
    <col min="11778" max="11778" width="61.42578125" style="1" bestFit="1" customWidth="1"/>
    <col min="11779" max="11779" width="4.7109375" style="1" bestFit="1" customWidth="1"/>
    <col min="11780" max="11780" width="9" style="1" bestFit="1" customWidth="1"/>
    <col min="11781" max="11781" width="7.5703125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6.5703125" style="1" bestFit="1" customWidth="1"/>
    <col min="11788" max="11788" width="9" style="1" bestFit="1" customWidth="1"/>
    <col min="11789" max="11793" width="4.7109375" style="1" bestFit="1" customWidth="1"/>
    <col min="11794" max="11795" width="9" style="1" bestFit="1" customWidth="1"/>
    <col min="11796" max="11796" width="7.5703125" style="1" bestFit="1" customWidth="1"/>
    <col min="11797" max="11797" width="4.7109375" style="1" bestFit="1" customWidth="1"/>
    <col min="11798" max="11798" width="9" style="1" bestFit="1" customWidth="1"/>
    <col min="11799" max="11803" width="4.7109375" style="1" bestFit="1" customWidth="1"/>
    <col min="11804" max="11805" width="7.5703125" style="1" bestFit="1" customWidth="1"/>
    <col min="11806" max="11806" width="5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5" width="6.5703125" style="1" bestFit="1" customWidth="1"/>
    <col min="11816" max="11816" width="5.5703125" style="1" bestFit="1" customWidth="1"/>
    <col min="11817" max="11817" width="4.7109375" style="1" bestFit="1" customWidth="1"/>
    <col min="11818" max="11818" width="7.5703125" style="1" bestFit="1" customWidth="1"/>
    <col min="11819" max="11819" width="4.7109375" style="1" bestFit="1" customWidth="1"/>
    <col min="11820" max="11820" width="7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7.5703125" style="1" bestFit="1" customWidth="1"/>
    <col min="11827" max="11827" width="5.5703125" style="1" bestFit="1" customWidth="1"/>
    <col min="11828" max="11828" width="10" style="1" bestFit="1" customWidth="1"/>
    <col min="11829" max="11833" width="4.7109375" style="1" bestFit="1" customWidth="1"/>
    <col min="11834" max="11834" width="10" style="1" bestFit="1" customWidth="1"/>
    <col min="11835" max="11835" width="9" style="1" bestFit="1" customWidth="1"/>
    <col min="11836" max="11836" width="7.5703125" style="1" bestFit="1" customWidth="1"/>
    <col min="11837" max="11837" width="4.7109375" style="1" bestFit="1" customWidth="1"/>
    <col min="11838" max="11838" width="9" style="1" bestFit="1" customWidth="1"/>
    <col min="11839" max="11839" width="13.42578125" style="1" bestFit="1" customWidth="1"/>
    <col min="11840" max="12032" width="9.7109375" style="1"/>
    <col min="12033" max="12033" width="7" style="1" bestFit="1" customWidth="1"/>
    <col min="12034" max="12034" width="61.42578125" style="1" bestFit="1" customWidth="1"/>
    <col min="12035" max="12035" width="4.7109375" style="1" bestFit="1" customWidth="1"/>
    <col min="12036" max="12036" width="9" style="1" bestFit="1" customWidth="1"/>
    <col min="12037" max="12037" width="7.5703125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6.5703125" style="1" bestFit="1" customWidth="1"/>
    <col min="12044" max="12044" width="9" style="1" bestFit="1" customWidth="1"/>
    <col min="12045" max="12049" width="4.7109375" style="1" bestFit="1" customWidth="1"/>
    <col min="12050" max="12051" width="9" style="1" bestFit="1" customWidth="1"/>
    <col min="12052" max="12052" width="7.5703125" style="1" bestFit="1" customWidth="1"/>
    <col min="12053" max="12053" width="4.7109375" style="1" bestFit="1" customWidth="1"/>
    <col min="12054" max="12054" width="9" style="1" bestFit="1" customWidth="1"/>
    <col min="12055" max="12059" width="4.7109375" style="1" bestFit="1" customWidth="1"/>
    <col min="12060" max="12061" width="7.5703125" style="1" bestFit="1" customWidth="1"/>
    <col min="12062" max="12062" width="5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1" width="6.5703125" style="1" bestFit="1" customWidth="1"/>
    <col min="12072" max="12072" width="5.5703125" style="1" bestFit="1" customWidth="1"/>
    <col min="12073" max="12073" width="4.7109375" style="1" bestFit="1" customWidth="1"/>
    <col min="12074" max="12074" width="7.5703125" style="1" bestFit="1" customWidth="1"/>
    <col min="12075" max="12075" width="4.7109375" style="1" bestFit="1" customWidth="1"/>
    <col min="12076" max="12076" width="7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7.5703125" style="1" bestFit="1" customWidth="1"/>
    <col min="12083" max="12083" width="5.5703125" style="1" bestFit="1" customWidth="1"/>
    <col min="12084" max="12084" width="10" style="1" bestFit="1" customWidth="1"/>
    <col min="12085" max="12089" width="4.7109375" style="1" bestFit="1" customWidth="1"/>
    <col min="12090" max="12090" width="10" style="1" bestFit="1" customWidth="1"/>
    <col min="12091" max="12091" width="9" style="1" bestFit="1" customWidth="1"/>
    <col min="12092" max="12092" width="7.5703125" style="1" bestFit="1" customWidth="1"/>
    <col min="12093" max="12093" width="4.7109375" style="1" bestFit="1" customWidth="1"/>
    <col min="12094" max="12094" width="9" style="1" bestFit="1" customWidth="1"/>
    <col min="12095" max="12095" width="13.42578125" style="1" bestFit="1" customWidth="1"/>
    <col min="12096" max="12288" width="9.7109375" style="1"/>
    <col min="12289" max="12289" width="7" style="1" bestFit="1" customWidth="1"/>
    <col min="12290" max="12290" width="61.42578125" style="1" bestFit="1" customWidth="1"/>
    <col min="12291" max="12291" width="4.7109375" style="1" bestFit="1" customWidth="1"/>
    <col min="12292" max="12292" width="9" style="1" bestFit="1" customWidth="1"/>
    <col min="12293" max="12293" width="7.5703125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6.5703125" style="1" bestFit="1" customWidth="1"/>
    <col min="12300" max="12300" width="9" style="1" bestFit="1" customWidth="1"/>
    <col min="12301" max="12305" width="4.7109375" style="1" bestFit="1" customWidth="1"/>
    <col min="12306" max="12307" width="9" style="1" bestFit="1" customWidth="1"/>
    <col min="12308" max="12308" width="7.5703125" style="1" bestFit="1" customWidth="1"/>
    <col min="12309" max="12309" width="4.7109375" style="1" bestFit="1" customWidth="1"/>
    <col min="12310" max="12310" width="9" style="1" bestFit="1" customWidth="1"/>
    <col min="12311" max="12315" width="4.7109375" style="1" bestFit="1" customWidth="1"/>
    <col min="12316" max="12317" width="7.5703125" style="1" bestFit="1" customWidth="1"/>
    <col min="12318" max="12318" width="5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7" width="6.5703125" style="1" bestFit="1" customWidth="1"/>
    <col min="12328" max="12328" width="5.5703125" style="1" bestFit="1" customWidth="1"/>
    <col min="12329" max="12329" width="4.7109375" style="1" bestFit="1" customWidth="1"/>
    <col min="12330" max="12330" width="7.5703125" style="1" bestFit="1" customWidth="1"/>
    <col min="12331" max="12331" width="4.7109375" style="1" bestFit="1" customWidth="1"/>
    <col min="12332" max="12332" width="7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7.5703125" style="1" bestFit="1" customWidth="1"/>
    <col min="12339" max="12339" width="5.5703125" style="1" bestFit="1" customWidth="1"/>
    <col min="12340" max="12340" width="10" style="1" bestFit="1" customWidth="1"/>
    <col min="12341" max="12345" width="4.7109375" style="1" bestFit="1" customWidth="1"/>
    <col min="12346" max="12346" width="10" style="1" bestFit="1" customWidth="1"/>
    <col min="12347" max="12347" width="9" style="1" bestFit="1" customWidth="1"/>
    <col min="12348" max="12348" width="7.5703125" style="1" bestFit="1" customWidth="1"/>
    <col min="12349" max="12349" width="4.7109375" style="1" bestFit="1" customWidth="1"/>
    <col min="12350" max="12350" width="9" style="1" bestFit="1" customWidth="1"/>
    <col min="12351" max="12351" width="13.42578125" style="1" bestFit="1" customWidth="1"/>
    <col min="12352" max="12544" width="9.7109375" style="1"/>
    <col min="12545" max="12545" width="7" style="1" bestFit="1" customWidth="1"/>
    <col min="12546" max="12546" width="61.42578125" style="1" bestFit="1" customWidth="1"/>
    <col min="12547" max="12547" width="4.7109375" style="1" bestFit="1" customWidth="1"/>
    <col min="12548" max="12548" width="9" style="1" bestFit="1" customWidth="1"/>
    <col min="12549" max="12549" width="7.5703125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6.5703125" style="1" bestFit="1" customWidth="1"/>
    <col min="12556" max="12556" width="9" style="1" bestFit="1" customWidth="1"/>
    <col min="12557" max="12561" width="4.7109375" style="1" bestFit="1" customWidth="1"/>
    <col min="12562" max="12563" width="9" style="1" bestFit="1" customWidth="1"/>
    <col min="12564" max="12564" width="7.5703125" style="1" bestFit="1" customWidth="1"/>
    <col min="12565" max="12565" width="4.7109375" style="1" bestFit="1" customWidth="1"/>
    <col min="12566" max="12566" width="9" style="1" bestFit="1" customWidth="1"/>
    <col min="12567" max="12571" width="4.7109375" style="1" bestFit="1" customWidth="1"/>
    <col min="12572" max="12573" width="7.5703125" style="1" bestFit="1" customWidth="1"/>
    <col min="12574" max="12574" width="5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3" width="6.5703125" style="1" bestFit="1" customWidth="1"/>
    <col min="12584" max="12584" width="5.5703125" style="1" bestFit="1" customWidth="1"/>
    <col min="12585" max="12585" width="4.7109375" style="1" bestFit="1" customWidth="1"/>
    <col min="12586" max="12586" width="7.5703125" style="1" bestFit="1" customWidth="1"/>
    <col min="12587" max="12587" width="4.7109375" style="1" bestFit="1" customWidth="1"/>
    <col min="12588" max="12588" width="7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7.5703125" style="1" bestFit="1" customWidth="1"/>
    <col min="12595" max="12595" width="5.5703125" style="1" bestFit="1" customWidth="1"/>
    <col min="12596" max="12596" width="10" style="1" bestFit="1" customWidth="1"/>
    <col min="12597" max="12601" width="4.7109375" style="1" bestFit="1" customWidth="1"/>
    <col min="12602" max="12602" width="10" style="1" bestFit="1" customWidth="1"/>
    <col min="12603" max="12603" width="9" style="1" bestFit="1" customWidth="1"/>
    <col min="12604" max="12604" width="7.5703125" style="1" bestFit="1" customWidth="1"/>
    <col min="12605" max="12605" width="4.7109375" style="1" bestFit="1" customWidth="1"/>
    <col min="12606" max="12606" width="9" style="1" bestFit="1" customWidth="1"/>
    <col min="12607" max="12607" width="13.42578125" style="1" bestFit="1" customWidth="1"/>
    <col min="12608" max="12800" width="9.7109375" style="1"/>
    <col min="12801" max="12801" width="7" style="1" bestFit="1" customWidth="1"/>
    <col min="12802" max="12802" width="61.42578125" style="1" bestFit="1" customWidth="1"/>
    <col min="12803" max="12803" width="4.7109375" style="1" bestFit="1" customWidth="1"/>
    <col min="12804" max="12804" width="9" style="1" bestFit="1" customWidth="1"/>
    <col min="12805" max="12805" width="7.5703125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6.5703125" style="1" bestFit="1" customWidth="1"/>
    <col min="12812" max="12812" width="9" style="1" bestFit="1" customWidth="1"/>
    <col min="12813" max="12817" width="4.7109375" style="1" bestFit="1" customWidth="1"/>
    <col min="12818" max="12819" width="9" style="1" bestFit="1" customWidth="1"/>
    <col min="12820" max="12820" width="7.5703125" style="1" bestFit="1" customWidth="1"/>
    <col min="12821" max="12821" width="4.7109375" style="1" bestFit="1" customWidth="1"/>
    <col min="12822" max="12822" width="9" style="1" bestFit="1" customWidth="1"/>
    <col min="12823" max="12827" width="4.7109375" style="1" bestFit="1" customWidth="1"/>
    <col min="12828" max="12829" width="7.5703125" style="1" bestFit="1" customWidth="1"/>
    <col min="12830" max="12830" width="5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39" width="6.5703125" style="1" bestFit="1" customWidth="1"/>
    <col min="12840" max="12840" width="5.5703125" style="1" bestFit="1" customWidth="1"/>
    <col min="12841" max="12841" width="4.7109375" style="1" bestFit="1" customWidth="1"/>
    <col min="12842" max="12842" width="7.5703125" style="1" bestFit="1" customWidth="1"/>
    <col min="12843" max="12843" width="4.7109375" style="1" bestFit="1" customWidth="1"/>
    <col min="12844" max="12844" width="7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7.5703125" style="1" bestFit="1" customWidth="1"/>
    <col min="12851" max="12851" width="5.5703125" style="1" bestFit="1" customWidth="1"/>
    <col min="12852" max="12852" width="10" style="1" bestFit="1" customWidth="1"/>
    <col min="12853" max="12857" width="4.7109375" style="1" bestFit="1" customWidth="1"/>
    <col min="12858" max="12858" width="10" style="1" bestFit="1" customWidth="1"/>
    <col min="12859" max="12859" width="9" style="1" bestFit="1" customWidth="1"/>
    <col min="12860" max="12860" width="7.5703125" style="1" bestFit="1" customWidth="1"/>
    <col min="12861" max="12861" width="4.7109375" style="1" bestFit="1" customWidth="1"/>
    <col min="12862" max="12862" width="9" style="1" bestFit="1" customWidth="1"/>
    <col min="12863" max="12863" width="13.42578125" style="1" bestFit="1" customWidth="1"/>
    <col min="12864" max="13056" width="9.7109375" style="1"/>
    <col min="13057" max="13057" width="7" style="1" bestFit="1" customWidth="1"/>
    <col min="13058" max="13058" width="61.42578125" style="1" bestFit="1" customWidth="1"/>
    <col min="13059" max="13059" width="4.7109375" style="1" bestFit="1" customWidth="1"/>
    <col min="13060" max="13060" width="9" style="1" bestFit="1" customWidth="1"/>
    <col min="13061" max="13061" width="7.5703125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6.5703125" style="1" bestFit="1" customWidth="1"/>
    <col min="13068" max="13068" width="9" style="1" bestFit="1" customWidth="1"/>
    <col min="13069" max="13073" width="4.7109375" style="1" bestFit="1" customWidth="1"/>
    <col min="13074" max="13075" width="9" style="1" bestFit="1" customWidth="1"/>
    <col min="13076" max="13076" width="7.5703125" style="1" bestFit="1" customWidth="1"/>
    <col min="13077" max="13077" width="4.7109375" style="1" bestFit="1" customWidth="1"/>
    <col min="13078" max="13078" width="9" style="1" bestFit="1" customWidth="1"/>
    <col min="13079" max="13083" width="4.7109375" style="1" bestFit="1" customWidth="1"/>
    <col min="13084" max="13085" width="7.5703125" style="1" bestFit="1" customWidth="1"/>
    <col min="13086" max="13086" width="5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5" width="6.5703125" style="1" bestFit="1" customWidth="1"/>
    <col min="13096" max="13096" width="5.5703125" style="1" bestFit="1" customWidth="1"/>
    <col min="13097" max="13097" width="4.7109375" style="1" bestFit="1" customWidth="1"/>
    <col min="13098" max="13098" width="7.5703125" style="1" bestFit="1" customWidth="1"/>
    <col min="13099" max="13099" width="4.7109375" style="1" bestFit="1" customWidth="1"/>
    <col min="13100" max="13100" width="7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7.5703125" style="1" bestFit="1" customWidth="1"/>
    <col min="13107" max="13107" width="5.5703125" style="1" bestFit="1" customWidth="1"/>
    <col min="13108" max="13108" width="10" style="1" bestFit="1" customWidth="1"/>
    <col min="13109" max="13113" width="4.7109375" style="1" bestFit="1" customWidth="1"/>
    <col min="13114" max="13114" width="10" style="1" bestFit="1" customWidth="1"/>
    <col min="13115" max="13115" width="9" style="1" bestFit="1" customWidth="1"/>
    <col min="13116" max="13116" width="7.5703125" style="1" bestFit="1" customWidth="1"/>
    <col min="13117" max="13117" width="4.7109375" style="1" bestFit="1" customWidth="1"/>
    <col min="13118" max="13118" width="9" style="1" bestFit="1" customWidth="1"/>
    <col min="13119" max="13119" width="13.42578125" style="1" bestFit="1" customWidth="1"/>
    <col min="13120" max="13312" width="9.7109375" style="1"/>
    <col min="13313" max="13313" width="7" style="1" bestFit="1" customWidth="1"/>
    <col min="13314" max="13314" width="61.42578125" style="1" bestFit="1" customWidth="1"/>
    <col min="13315" max="13315" width="4.7109375" style="1" bestFit="1" customWidth="1"/>
    <col min="13316" max="13316" width="9" style="1" bestFit="1" customWidth="1"/>
    <col min="13317" max="13317" width="7.5703125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6.5703125" style="1" bestFit="1" customWidth="1"/>
    <col min="13324" max="13324" width="9" style="1" bestFit="1" customWidth="1"/>
    <col min="13325" max="13329" width="4.7109375" style="1" bestFit="1" customWidth="1"/>
    <col min="13330" max="13331" width="9" style="1" bestFit="1" customWidth="1"/>
    <col min="13332" max="13332" width="7.5703125" style="1" bestFit="1" customWidth="1"/>
    <col min="13333" max="13333" width="4.7109375" style="1" bestFit="1" customWidth="1"/>
    <col min="13334" max="13334" width="9" style="1" bestFit="1" customWidth="1"/>
    <col min="13335" max="13339" width="4.7109375" style="1" bestFit="1" customWidth="1"/>
    <col min="13340" max="13341" width="7.5703125" style="1" bestFit="1" customWidth="1"/>
    <col min="13342" max="13342" width="5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1" width="6.5703125" style="1" bestFit="1" customWidth="1"/>
    <col min="13352" max="13352" width="5.5703125" style="1" bestFit="1" customWidth="1"/>
    <col min="13353" max="13353" width="4.7109375" style="1" bestFit="1" customWidth="1"/>
    <col min="13354" max="13354" width="7.5703125" style="1" bestFit="1" customWidth="1"/>
    <col min="13355" max="13355" width="4.7109375" style="1" bestFit="1" customWidth="1"/>
    <col min="13356" max="13356" width="7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7.5703125" style="1" bestFit="1" customWidth="1"/>
    <col min="13363" max="13363" width="5.5703125" style="1" bestFit="1" customWidth="1"/>
    <col min="13364" max="13364" width="10" style="1" bestFit="1" customWidth="1"/>
    <col min="13365" max="13369" width="4.7109375" style="1" bestFit="1" customWidth="1"/>
    <col min="13370" max="13370" width="10" style="1" bestFit="1" customWidth="1"/>
    <col min="13371" max="13371" width="9" style="1" bestFit="1" customWidth="1"/>
    <col min="13372" max="13372" width="7.5703125" style="1" bestFit="1" customWidth="1"/>
    <col min="13373" max="13373" width="4.7109375" style="1" bestFit="1" customWidth="1"/>
    <col min="13374" max="13374" width="9" style="1" bestFit="1" customWidth="1"/>
    <col min="13375" max="13375" width="13.42578125" style="1" bestFit="1" customWidth="1"/>
    <col min="13376" max="13568" width="9.7109375" style="1"/>
    <col min="13569" max="13569" width="7" style="1" bestFit="1" customWidth="1"/>
    <col min="13570" max="13570" width="61.42578125" style="1" bestFit="1" customWidth="1"/>
    <col min="13571" max="13571" width="4.7109375" style="1" bestFit="1" customWidth="1"/>
    <col min="13572" max="13572" width="9" style="1" bestFit="1" customWidth="1"/>
    <col min="13573" max="13573" width="7.5703125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6.5703125" style="1" bestFit="1" customWidth="1"/>
    <col min="13580" max="13580" width="9" style="1" bestFit="1" customWidth="1"/>
    <col min="13581" max="13585" width="4.7109375" style="1" bestFit="1" customWidth="1"/>
    <col min="13586" max="13587" width="9" style="1" bestFit="1" customWidth="1"/>
    <col min="13588" max="13588" width="7.5703125" style="1" bestFit="1" customWidth="1"/>
    <col min="13589" max="13589" width="4.7109375" style="1" bestFit="1" customWidth="1"/>
    <col min="13590" max="13590" width="9" style="1" bestFit="1" customWidth="1"/>
    <col min="13591" max="13595" width="4.7109375" style="1" bestFit="1" customWidth="1"/>
    <col min="13596" max="13597" width="7.5703125" style="1" bestFit="1" customWidth="1"/>
    <col min="13598" max="13598" width="5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7" width="6.5703125" style="1" bestFit="1" customWidth="1"/>
    <col min="13608" max="13608" width="5.5703125" style="1" bestFit="1" customWidth="1"/>
    <col min="13609" max="13609" width="4.7109375" style="1" bestFit="1" customWidth="1"/>
    <col min="13610" max="13610" width="7.5703125" style="1" bestFit="1" customWidth="1"/>
    <col min="13611" max="13611" width="4.7109375" style="1" bestFit="1" customWidth="1"/>
    <col min="13612" max="13612" width="7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7.5703125" style="1" bestFit="1" customWidth="1"/>
    <col min="13619" max="13619" width="5.5703125" style="1" bestFit="1" customWidth="1"/>
    <col min="13620" max="13620" width="10" style="1" bestFit="1" customWidth="1"/>
    <col min="13621" max="13625" width="4.7109375" style="1" bestFit="1" customWidth="1"/>
    <col min="13626" max="13626" width="10" style="1" bestFit="1" customWidth="1"/>
    <col min="13627" max="13627" width="9" style="1" bestFit="1" customWidth="1"/>
    <col min="13628" max="13628" width="7.5703125" style="1" bestFit="1" customWidth="1"/>
    <col min="13629" max="13629" width="4.7109375" style="1" bestFit="1" customWidth="1"/>
    <col min="13630" max="13630" width="9" style="1" bestFit="1" customWidth="1"/>
    <col min="13631" max="13631" width="13.42578125" style="1" bestFit="1" customWidth="1"/>
    <col min="13632" max="13824" width="9.7109375" style="1"/>
    <col min="13825" max="13825" width="7" style="1" bestFit="1" customWidth="1"/>
    <col min="13826" max="13826" width="61.42578125" style="1" bestFit="1" customWidth="1"/>
    <col min="13827" max="13827" width="4.7109375" style="1" bestFit="1" customWidth="1"/>
    <col min="13828" max="13828" width="9" style="1" bestFit="1" customWidth="1"/>
    <col min="13829" max="13829" width="7.5703125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6.5703125" style="1" bestFit="1" customWidth="1"/>
    <col min="13836" max="13836" width="9" style="1" bestFit="1" customWidth="1"/>
    <col min="13837" max="13841" width="4.7109375" style="1" bestFit="1" customWidth="1"/>
    <col min="13842" max="13843" width="9" style="1" bestFit="1" customWidth="1"/>
    <col min="13844" max="13844" width="7.5703125" style="1" bestFit="1" customWidth="1"/>
    <col min="13845" max="13845" width="4.7109375" style="1" bestFit="1" customWidth="1"/>
    <col min="13846" max="13846" width="9" style="1" bestFit="1" customWidth="1"/>
    <col min="13847" max="13851" width="4.7109375" style="1" bestFit="1" customWidth="1"/>
    <col min="13852" max="13853" width="7.5703125" style="1" bestFit="1" customWidth="1"/>
    <col min="13854" max="13854" width="5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3" width="6.5703125" style="1" bestFit="1" customWidth="1"/>
    <col min="13864" max="13864" width="5.5703125" style="1" bestFit="1" customWidth="1"/>
    <col min="13865" max="13865" width="4.7109375" style="1" bestFit="1" customWidth="1"/>
    <col min="13866" max="13866" width="7.5703125" style="1" bestFit="1" customWidth="1"/>
    <col min="13867" max="13867" width="4.7109375" style="1" bestFit="1" customWidth="1"/>
    <col min="13868" max="13868" width="7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7.5703125" style="1" bestFit="1" customWidth="1"/>
    <col min="13875" max="13875" width="5.5703125" style="1" bestFit="1" customWidth="1"/>
    <col min="13876" max="13876" width="10" style="1" bestFit="1" customWidth="1"/>
    <col min="13877" max="13881" width="4.7109375" style="1" bestFit="1" customWidth="1"/>
    <col min="13882" max="13882" width="10" style="1" bestFit="1" customWidth="1"/>
    <col min="13883" max="13883" width="9" style="1" bestFit="1" customWidth="1"/>
    <col min="13884" max="13884" width="7.5703125" style="1" bestFit="1" customWidth="1"/>
    <col min="13885" max="13885" width="4.7109375" style="1" bestFit="1" customWidth="1"/>
    <col min="13886" max="13886" width="9" style="1" bestFit="1" customWidth="1"/>
    <col min="13887" max="13887" width="13.42578125" style="1" bestFit="1" customWidth="1"/>
    <col min="13888" max="14080" width="9.7109375" style="1"/>
    <col min="14081" max="14081" width="7" style="1" bestFit="1" customWidth="1"/>
    <col min="14082" max="14082" width="61.42578125" style="1" bestFit="1" customWidth="1"/>
    <col min="14083" max="14083" width="4.7109375" style="1" bestFit="1" customWidth="1"/>
    <col min="14084" max="14084" width="9" style="1" bestFit="1" customWidth="1"/>
    <col min="14085" max="14085" width="7.5703125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6.5703125" style="1" bestFit="1" customWidth="1"/>
    <col min="14092" max="14092" width="9" style="1" bestFit="1" customWidth="1"/>
    <col min="14093" max="14097" width="4.7109375" style="1" bestFit="1" customWidth="1"/>
    <col min="14098" max="14099" width="9" style="1" bestFit="1" customWidth="1"/>
    <col min="14100" max="14100" width="7.5703125" style="1" bestFit="1" customWidth="1"/>
    <col min="14101" max="14101" width="4.7109375" style="1" bestFit="1" customWidth="1"/>
    <col min="14102" max="14102" width="9" style="1" bestFit="1" customWidth="1"/>
    <col min="14103" max="14107" width="4.7109375" style="1" bestFit="1" customWidth="1"/>
    <col min="14108" max="14109" width="7.5703125" style="1" bestFit="1" customWidth="1"/>
    <col min="14110" max="14110" width="5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19" width="6.5703125" style="1" bestFit="1" customWidth="1"/>
    <col min="14120" max="14120" width="5.5703125" style="1" bestFit="1" customWidth="1"/>
    <col min="14121" max="14121" width="4.7109375" style="1" bestFit="1" customWidth="1"/>
    <col min="14122" max="14122" width="7.5703125" style="1" bestFit="1" customWidth="1"/>
    <col min="14123" max="14123" width="4.7109375" style="1" bestFit="1" customWidth="1"/>
    <col min="14124" max="14124" width="7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7.5703125" style="1" bestFit="1" customWidth="1"/>
    <col min="14131" max="14131" width="5.5703125" style="1" bestFit="1" customWidth="1"/>
    <col min="14132" max="14132" width="10" style="1" bestFit="1" customWidth="1"/>
    <col min="14133" max="14137" width="4.7109375" style="1" bestFit="1" customWidth="1"/>
    <col min="14138" max="14138" width="10" style="1" bestFit="1" customWidth="1"/>
    <col min="14139" max="14139" width="9" style="1" bestFit="1" customWidth="1"/>
    <col min="14140" max="14140" width="7.5703125" style="1" bestFit="1" customWidth="1"/>
    <col min="14141" max="14141" width="4.7109375" style="1" bestFit="1" customWidth="1"/>
    <col min="14142" max="14142" width="9" style="1" bestFit="1" customWidth="1"/>
    <col min="14143" max="14143" width="13.42578125" style="1" bestFit="1" customWidth="1"/>
    <col min="14144" max="14336" width="9.7109375" style="1"/>
    <col min="14337" max="14337" width="7" style="1" bestFit="1" customWidth="1"/>
    <col min="14338" max="14338" width="61.42578125" style="1" bestFit="1" customWidth="1"/>
    <col min="14339" max="14339" width="4.7109375" style="1" bestFit="1" customWidth="1"/>
    <col min="14340" max="14340" width="9" style="1" bestFit="1" customWidth="1"/>
    <col min="14341" max="14341" width="7.5703125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6.5703125" style="1" bestFit="1" customWidth="1"/>
    <col min="14348" max="14348" width="9" style="1" bestFit="1" customWidth="1"/>
    <col min="14349" max="14353" width="4.7109375" style="1" bestFit="1" customWidth="1"/>
    <col min="14354" max="14355" width="9" style="1" bestFit="1" customWidth="1"/>
    <col min="14356" max="14356" width="7.5703125" style="1" bestFit="1" customWidth="1"/>
    <col min="14357" max="14357" width="4.7109375" style="1" bestFit="1" customWidth="1"/>
    <col min="14358" max="14358" width="9" style="1" bestFit="1" customWidth="1"/>
    <col min="14359" max="14363" width="4.7109375" style="1" bestFit="1" customWidth="1"/>
    <col min="14364" max="14365" width="7.5703125" style="1" bestFit="1" customWidth="1"/>
    <col min="14366" max="14366" width="5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5" width="6.5703125" style="1" bestFit="1" customWidth="1"/>
    <col min="14376" max="14376" width="5.5703125" style="1" bestFit="1" customWidth="1"/>
    <col min="14377" max="14377" width="4.7109375" style="1" bestFit="1" customWidth="1"/>
    <col min="14378" max="14378" width="7.5703125" style="1" bestFit="1" customWidth="1"/>
    <col min="14379" max="14379" width="4.7109375" style="1" bestFit="1" customWidth="1"/>
    <col min="14380" max="14380" width="7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7.5703125" style="1" bestFit="1" customWidth="1"/>
    <col min="14387" max="14387" width="5.5703125" style="1" bestFit="1" customWidth="1"/>
    <col min="14388" max="14388" width="10" style="1" bestFit="1" customWidth="1"/>
    <col min="14389" max="14393" width="4.7109375" style="1" bestFit="1" customWidth="1"/>
    <col min="14394" max="14394" width="10" style="1" bestFit="1" customWidth="1"/>
    <col min="14395" max="14395" width="9" style="1" bestFit="1" customWidth="1"/>
    <col min="14396" max="14396" width="7.5703125" style="1" bestFit="1" customWidth="1"/>
    <col min="14397" max="14397" width="4.7109375" style="1" bestFit="1" customWidth="1"/>
    <col min="14398" max="14398" width="9" style="1" bestFit="1" customWidth="1"/>
    <col min="14399" max="14399" width="13.42578125" style="1" bestFit="1" customWidth="1"/>
    <col min="14400" max="14592" width="9.7109375" style="1"/>
    <col min="14593" max="14593" width="7" style="1" bestFit="1" customWidth="1"/>
    <col min="14594" max="14594" width="61.42578125" style="1" bestFit="1" customWidth="1"/>
    <col min="14595" max="14595" width="4.7109375" style="1" bestFit="1" customWidth="1"/>
    <col min="14596" max="14596" width="9" style="1" bestFit="1" customWidth="1"/>
    <col min="14597" max="14597" width="7.5703125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6.5703125" style="1" bestFit="1" customWidth="1"/>
    <col min="14604" max="14604" width="9" style="1" bestFit="1" customWidth="1"/>
    <col min="14605" max="14609" width="4.7109375" style="1" bestFit="1" customWidth="1"/>
    <col min="14610" max="14611" width="9" style="1" bestFit="1" customWidth="1"/>
    <col min="14612" max="14612" width="7.5703125" style="1" bestFit="1" customWidth="1"/>
    <col min="14613" max="14613" width="4.7109375" style="1" bestFit="1" customWidth="1"/>
    <col min="14614" max="14614" width="9" style="1" bestFit="1" customWidth="1"/>
    <col min="14615" max="14619" width="4.7109375" style="1" bestFit="1" customWidth="1"/>
    <col min="14620" max="14621" width="7.5703125" style="1" bestFit="1" customWidth="1"/>
    <col min="14622" max="14622" width="5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1" width="6.5703125" style="1" bestFit="1" customWidth="1"/>
    <col min="14632" max="14632" width="5.5703125" style="1" bestFit="1" customWidth="1"/>
    <col min="14633" max="14633" width="4.7109375" style="1" bestFit="1" customWidth="1"/>
    <col min="14634" max="14634" width="7.5703125" style="1" bestFit="1" customWidth="1"/>
    <col min="14635" max="14635" width="4.7109375" style="1" bestFit="1" customWidth="1"/>
    <col min="14636" max="14636" width="7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7.5703125" style="1" bestFit="1" customWidth="1"/>
    <col min="14643" max="14643" width="5.5703125" style="1" bestFit="1" customWidth="1"/>
    <col min="14644" max="14644" width="10" style="1" bestFit="1" customWidth="1"/>
    <col min="14645" max="14649" width="4.7109375" style="1" bestFit="1" customWidth="1"/>
    <col min="14650" max="14650" width="10" style="1" bestFit="1" customWidth="1"/>
    <col min="14651" max="14651" width="9" style="1" bestFit="1" customWidth="1"/>
    <col min="14652" max="14652" width="7.5703125" style="1" bestFit="1" customWidth="1"/>
    <col min="14653" max="14653" width="4.7109375" style="1" bestFit="1" customWidth="1"/>
    <col min="14654" max="14654" width="9" style="1" bestFit="1" customWidth="1"/>
    <col min="14655" max="14655" width="13.42578125" style="1" bestFit="1" customWidth="1"/>
    <col min="14656" max="14848" width="9.7109375" style="1"/>
    <col min="14849" max="14849" width="7" style="1" bestFit="1" customWidth="1"/>
    <col min="14850" max="14850" width="61.42578125" style="1" bestFit="1" customWidth="1"/>
    <col min="14851" max="14851" width="4.7109375" style="1" bestFit="1" customWidth="1"/>
    <col min="14852" max="14852" width="9" style="1" bestFit="1" customWidth="1"/>
    <col min="14853" max="14853" width="7.5703125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6.5703125" style="1" bestFit="1" customWidth="1"/>
    <col min="14860" max="14860" width="9" style="1" bestFit="1" customWidth="1"/>
    <col min="14861" max="14865" width="4.7109375" style="1" bestFit="1" customWidth="1"/>
    <col min="14866" max="14867" width="9" style="1" bestFit="1" customWidth="1"/>
    <col min="14868" max="14868" width="7.5703125" style="1" bestFit="1" customWidth="1"/>
    <col min="14869" max="14869" width="4.7109375" style="1" bestFit="1" customWidth="1"/>
    <col min="14870" max="14870" width="9" style="1" bestFit="1" customWidth="1"/>
    <col min="14871" max="14875" width="4.7109375" style="1" bestFit="1" customWidth="1"/>
    <col min="14876" max="14877" width="7.5703125" style="1" bestFit="1" customWidth="1"/>
    <col min="14878" max="14878" width="5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7" width="6.5703125" style="1" bestFit="1" customWidth="1"/>
    <col min="14888" max="14888" width="5.5703125" style="1" bestFit="1" customWidth="1"/>
    <col min="14889" max="14889" width="4.7109375" style="1" bestFit="1" customWidth="1"/>
    <col min="14890" max="14890" width="7.5703125" style="1" bestFit="1" customWidth="1"/>
    <col min="14891" max="14891" width="4.7109375" style="1" bestFit="1" customWidth="1"/>
    <col min="14892" max="14892" width="7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7.5703125" style="1" bestFit="1" customWidth="1"/>
    <col min="14899" max="14899" width="5.5703125" style="1" bestFit="1" customWidth="1"/>
    <col min="14900" max="14900" width="10" style="1" bestFit="1" customWidth="1"/>
    <col min="14901" max="14905" width="4.7109375" style="1" bestFit="1" customWidth="1"/>
    <col min="14906" max="14906" width="10" style="1" bestFit="1" customWidth="1"/>
    <col min="14907" max="14907" width="9" style="1" bestFit="1" customWidth="1"/>
    <col min="14908" max="14908" width="7.5703125" style="1" bestFit="1" customWidth="1"/>
    <col min="14909" max="14909" width="4.7109375" style="1" bestFit="1" customWidth="1"/>
    <col min="14910" max="14910" width="9" style="1" bestFit="1" customWidth="1"/>
    <col min="14911" max="14911" width="13.42578125" style="1" bestFit="1" customWidth="1"/>
    <col min="14912" max="15104" width="9.7109375" style="1"/>
    <col min="15105" max="15105" width="7" style="1" bestFit="1" customWidth="1"/>
    <col min="15106" max="15106" width="61.42578125" style="1" bestFit="1" customWidth="1"/>
    <col min="15107" max="15107" width="4.7109375" style="1" bestFit="1" customWidth="1"/>
    <col min="15108" max="15108" width="9" style="1" bestFit="1" customWidth="1"/>
    <col min="15109" max="15109" width="7.5703125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6.5703125" style="1" bestFit="1" customWidth="1"/>
    <col min="15116" max="15116" width="9" style="1" bestFit="1" customWidth="1"/>
    <col min="15117" max="15121" width="4.7109375" style="1" bestFit="1" customWidth="1"/>
    <col min="15122" max="15123" width="9" style="1" bestFit="1" customWidth="1"/>
    <col min="15124" max="15124" width="7.5703125" style="1" bestFit="1" customWidth="1"/>
    <col min="15125" max="15125" width="4.7109375" style="1" bestFit="1" customWidth="1"/>
    <col min="15126" max="15126" width="9" style="1" bestFit="1" customWidth="1"/>
    <col min="15127" max="15131" width="4.7109375" style="1" bestFit="1" customWidth="1"/>
    <col min="15132" max="15133" width="7.5703125" style="1" bestFit="1" customWidth="1"/>
    <col min="15134" max="15134" width="5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3" width="6.5703125" style="1" bestFit="1" customWidth="1"/>
    <col min="15144" max="15144" width="5.5703125" style="1" bestFit="1" customWidth="1"/>
    <col min="15145" max="15145" width="4.7109375" style="1" bestFit="1" customWidth="1"/>
    <col min="15146" max="15146" width="7.5703125" style="1" bestFit="1" customWidth="1"/>
    <col min="15147" max="15147" width="4.7109375" style="1" bestFit="1" customWidth="1"/>
    <col min="15148" max="15148" width="7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7.5703125" style="1" bestFit="1" customWidth="1"/>
    <col min="15155" max="15155" width="5.5703125" style="1" bestFit="1" customWidth="1"/>
    <col min="15156" max="15156" width="10" style="1" bestFit="1" customWidth="1"/>
    <col min="15157" max="15161" width="4.7109375" style="1" bestFit="1" customWidth="1"/>
    <col min="15162" max="15162" width="10" style="1" bestFit="1" customWidth="1"/>
    <col min="15163" max="15163" width="9" style="1" bestFit="1" customWidth="1"/>
    <col min="15164" max="15164" width="7.5703125" style="1" bestFit="1" customWidth="1"/>
    <col min="15165" max="15165" width="4.7109375" style="1" bestFit="1" customWidth="1"/>
    <col min="15166" max="15166" width="9" style="1" bestFit="1" customWidth="1"/>
    <col min="15167" max="15167" width="13.42578125" style="1" bestFit="1" customWidth="1"/>
    <col min="15168" max="15360" width="9.7109375" style="1"/>
    <col min="15361" max="15361" width="7" style="1" bestFit="1" customWidth="1"/>
    <col min="15362" max="15362" width="61.42578125" style="1" bestFit="1" customWidth="1"/>
    <col min="15363" max="15363" width="4.7109375" style="1" bestFit="1" customWidth="1"/>
    <col min="15364" max="15364" width="9" style="1" bestFit="1" customWidth="1"/>
    <col min="15365" max="15365" width="7.5703125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6.5703125" style="1" bestFit="1" customWidth="1"/>
    <col min="15372" max="15372" width="9" style="1" bestFit="1" customWidth="1"/>
    <col min="15373" max="15377" width="4.7109375" style="1" bestFit="1" customWidth="1"/>
    <col min="15378" max="15379" width="9" style="1" bestFit="1" customWidth="1"/>
    <col min="15380" max="15380" width="7.5703125" style="1" bestFit="1" customWidth="1"/>
    <col min="15381" max="15381" width="4.7109375" style="1" bestFit="1" customWidth="1"/>
    <col min="15382" max="15382" width="9" style="1" bestFit="1" customWidth="1"/>
    <col min="15383" max="15387" width="4.7109375" style="1" bestFit="1" customWidth="1"/>
    <col min="15388" max="15389" width="7.5703125" style="1" bestFit="1" customWidth="1"/>
    <col min="15390" max="15390" width="5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399" width="6.5703125" style="1" bestFit="1" customWidth="1"/>
    <col min="15400" max="15400" width="5.5703125" style="1" bestFit="1" customWidth="1"/>
    <col min="15401" max="15401" width="4.7109375" style="1" bestFit="1" customWidth="1"/>
    <col min="15402" max="15402" width="7.5703125" style="1" bestFit="1" customWidth="1"/>
    <col min="15403" max="15403" width="4.7109375" style="1" bestFit="1" customWidth="1"/>
    <col min="15404" max="15404" width="7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7.5703125" style="1" bestFit="1" customWidth="1"/>
    <col min="15411" max="15411" width="5.5703125" style="1" bestFit="1" customWidth="1"/>
    <col min="15412" max="15412" width="10" style="1" bestFit="1" customWidth="1"/>
    <col min="15413" max="15417" width="4.7109375" style="1" bestFit="1" customWidth="1"/>
    <col min="15418" max="15418" width="10" style="1" bestFit="1" customWidth="1"/>
    <col min="15419" max="15419" width="9" style="1" bestFit="1" customWidth="1"/>
    <col min="15420" max="15420" width="7.5703125" style="1" bestFit="1" customWidth="1"/>
    <col min="15421" max="15421" width="4.7109375" style="1" bestFit="1" customWidth="1"/>
    <col min="15422" max="15422" width="9" style="1" bestFit="1" customWidth="1"/>
    <col min="15423" max="15423" width="13.42578125" style="1" bestFit="1" customWidth="1"/>
    <col min="15424" max="15616" width="9.7109375" style="1"/>
    <col min="15617" max="15617" width="7" style="1" bestFit="1" customWidth="1"/>
    <col min="15618" max="15618" width="61.42578125" style="1" bestFit="1" customWidth="1"/>
    <col min="15619" max="15619" width="4.7109375" style="1" bestFit="1" customWidth="1"/>
    <col min="15620" max="15620" width="9" style="1" bestFit="1" customWidth="1"/>
    <col min="15621" max="15621" width="7.5703125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6.5703125" style="1" bestFit="1" customWidth="1"/>
    <col min="15628" max="15628" width="9" style="1" bestFit="1" customWidth="1"/>
    <col min="15629" max="15633" width="4.7109375" style="1" bestFit="1" customWidth="1"/>
    <col min="15634" max="15635" width="9" style="1" bestFit="1" customWidth="1"/>
    <col min="15636" max="15636" width="7.5703125" style="1" bestFit="1" customWidth="1"/>
    <col min="15637" max="15637" width="4.7109375" style="1" bestFit="1" customWidth="1"/>
    <col min="15638" max="15638" width="9" style="1" bestFit="1" customWidth="1"/>
    <col min="15639" max="15643" width="4.7109375" style="1" bestFit="1" customWidth="1"/>
    <col min="15644" max="15645" width="7.5703125" style="1" bestFit="1" customWidth="1"/>
    <col min="15646" max="15646" width="5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5" width="6.5703125" style="1" bestFit="1" customWidth="1"/>
    <col min="15656" max="15656" width="5.5703125" style="1" bestFit="1" customWidth="1"/>
    <col min="15657" max="15657" width="4.7109375" style="1" bestFit="1" customWidth="1"/>
    <col min="15658" max="15658" width="7.5703125" style="1" bestFit="1" customWidth="1"/>
    <col min="15659" max="15659" width="4.7109375" style="1" bestFit="1" customWidth="1"/>
    <col min="15660" max="15660" width="7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7.5703125" style="1" bestFit="1" customWidth="1"/>
    <col min="15667" max="15667" width="5.5703125" style="1" bestFit="1" customWidth="1"/>
    <col min="15668" max="15668" width="10" style="1" bestFit="1" customWidth="1"/>
    <col min="15669" max="15673" width="4.7109375" style="1" bestFit="1" customWidth="1"/>
    <col min="15674" max="15674" width="10" style="1" bestFit="1" customWidth="1"/>
    <col min="15675" max="15675" width="9" style="1" bestFit="1" customWidth="1"/>
    <col min="15676" max="15676" width="7.5703125" style="1" bestFit="1" customWidth="1"/>
    <col min="15677" max="15677" width="4.7109375" style="1" bestFit="1" customWidth="1"/>
    <col min="15678" max="15678" width="9" style="1" bestFit="1" customWidth="1"/>
    <col min="15679" max="15679" width="13.42578125" style="1" bestFit="1" customWidth="1"/>
    <col min="15680" max="15872" width="9.7109375" style="1"/>
    <col min="15873" max="15873" width="7" style="1" bestFit="1" customWidth="1"/>
    <col min="15874" max="15874" width="61.42578125" style="1" bestFit="1" customWidth="1"/>
    <col min="15875" max="15875" width="4.7109375" style="1" bestFit="1" customWidth="1"/>
    <col min="15876" max="15876" width="9" style="1" bestFit="1" customWidth="1"/>
    <col min="15877" max="15877" width="7.5703125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6.5703125" style="1" bestFit="1" customWidth="1"/>
    <col min="15884" max="15884" width="9" style="1" bestFit="1" customWidth="1"/>
    <col min="15885" max="15889" width="4.7109375" style="1" bestFit="1" customWidth="1"/>
    <col min="15890" max="15891" width="9" style="1" bestFit="1" customWidth="1"/>
    <col min="15892" max="15892" width="7.5703125" style="1" bestFit="1" customWidth="1"/>
    <col min="15893" max="15893" width="4.7109375" style="1" bestFit="1" customWidth="1"/>
    <col min="15894" max="15894" width="9" style="1" bestFit="1" customWidth="1"/>
    <col min="15895" max="15899" width="4.7109375" style="1" bestFit="1" customWidth="1"/>
    <col min="15900" max="15901" width="7.5703125" style="1" bestFit="1" customWidth="1"/>
    <col min="15902" max="15902" width="5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1" width="6.5703125" style="1" bestFit="1" customWidth="1"/>
    <col min="15912" max="15912" width="5.5703125" style="1" bestFit="1" customWidth="1"/>
    <col min="15913" max="15913" width="4.7109375" style="1" bestFit="1" customWidth="1"/>
    <col min="15914" max="15914" width="7.5703125" style="1" bestFit="1" customWidth="1"/>
    <col min="15915" max="15915" width="4.7109375" style="1" bestFit="1" customWidth="1"/>
    <col min="15916" max="15916" width="7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7.5703125" style="1" bestFit="1" customWidth="1"/>
    <col min="15923" max="15923" width="5.5703125" style="1" bestFit="1" customWidth="1"/>
    <col min="15924" max="15924" width="10" style="1" bestFit="1" customWidth="1"/>
    <col min="15925" max="15929" width="4.7109375" style="1" bestFit="1" customWidth="1"/>
    <col min="15930" max="15930" width="10" style="1" bestFit="1" customWidth="1"/>
    <col min="15931" max="15931" width="9" style="1" bestFit="1" customWidth="1"/>
    <col min="15932" max="15932" width="7.5703125" style="1" bestFit="1" customWidth="1"/>
    <col min="15933" max="15933" width="4.7109375" style="1" bestFit="1" customWidth="1"/>
    <col min="15934" max="15934" width="9" style="1" bestFit="1" customWidth="1"/>
    <col min="15935" max="15935" width="13.42578125" style="1" bestFit="1" customWidth="1"/>
    <col min="15936" max="16128" width="9.7109375" style="1"/>
    <col min="16129" max="16129" width="7" style="1" bestFit="1" customWidth="1"/>
    <col min="16130" max="16130" width="61.42578125" style="1" bestFit="1" customWidth="1"/>
    <col min="16131" max="16131" width="4.7109375" style="1" bestFit="1" customWidth="1"/>
    <col min="16132" max="16132" width="9" style="1" bestFit="1" customWidth="1"/>
    <col min="16133" max="16133" width="7.5703125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6.5703125" style="1" bestFit="1" customWidth="1"/>
    <col min="16140" max="16140" width="9" style="1" bestFit="1" customWidth="1"/>
    <col min="16141" max="16145" width="4.7109375" style="1" bestFit="1" customWidth="1"/>
    <col min="16146" max="16147" width="9" style="1" bestFit="1" customWidth="1"/>
    <col min="16148" max="16148" width="7.5703125" style="1" bestFit="1" customWidth="1"/>
    <col min="16149" max="16149" width="4.7109375" style="1" bestFit="1" customWidth="1"/>
    <col min="16150" max="16150" width="9" style="1" bestFit="1" customWidth="1"/>
    <col min="16151" max="16155" width="4.7109375" style="1" bestFit="1" customWidth="1"/>
    <col min="16156" max="16157" width="7.5703125" style="1" bestFit="1" customWidth="1"/>
    <col min="16158" max="16158" width="5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7" width="6.5703125" style="1" bestFit="1" customWidth="1"/>
    <col min="16168" max="16168" width="5.5703125" style="1" bestFit="1" customWidth="1"/>
    <col min="16169" max="16169" width="4.7109375" style="1" bestFit="1" customWidth="1"/>
    <col min="16170" max="16170" width="7.5703125" style="1" bestFit="1" customWidth="1"/>
    <col min="16171" max="16171" width="4.7109375" style="1" bestFit="1" customWidth="1"/>
    <col min="16172" max="16172" width="7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7.5703125" style="1" bestFit="1" customWidth="1"/>
    <col min="16179" max="16179" width="5.5703125" style="1" bestFit="1" customWidth="1"/>
    <col min="16180" max="16180" width="10" style="1" bestFit="1" customWidth="1"/>
    <col min="16181" max="16185" width="4.7109375" style="1" bestFit="1" customWidth="1"/>
    <col min="16186" max="16186" width="10" style="1" bestFit="1" customWidth="1"/>
    <col min="16187" max="16187" width="9" style="1" bestFit="1" customWidth="1"/>
    <col min="16188" max="16188" width="7.5703125" style="1" bestFit="1" customWidth="1"/>
    <col min="16189" max="16189" width="4.7109375" style="1" bestFit="1" customWidth="1"/>
    <col min="16190" max="16190" width="9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2.75" thickBot="1" x14ac:dyDescent="0.25"/>
    <row r="6" spans="1:63" ht="12.75" thickBot="1" x14ac:dyDescent="0.25">
      <c r="A6" s="77" t="s">
        <v>0</v>
      </c>
      <c r="B6" s="80" t="s">
        <v>1</v>
      </c>
      <c r="C6" s="68" t="s">
        <v>2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70"/>
    </row>
    <row r="7" spans="1:63" ht="12.75" thickBot="1" x14ac:dyDescent="0.25">
      <c r="A7" s="78"/>
      <c r="B7" s="81"/>
      <c r="C7" s="68" t="s">
        <v>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70"/>
      <c r="W7" s="68" t="s">
        <v>4</v>
      </c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5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70"/>
      <c r="BK7" s="83" t="s">
        <v>6</v>
      </c>
    </row>
    <row r="8" spans="1:63" ht="12.75" thickBot="1" x14ac:dyDescent="0.25">
      <c r="A8" s="78"/>
      <c r="B8" s="81"/>
      <c r="C8" s="74" t="s">
        <v>7</v>
      </c>
      <c r="D8" s="75"/>
      <c r="E8" s="75"/>
      <c r="F8" s="75"/>
      <c r="G8" s="75"/>
      <c r="H8" s="75"/>
      <c r="I8" s="75"/>
      <c r="J8" s="75"/>
      <c r="K8" s="75"/>
      <c r="L8" s="76"/>
      <c r="M8" s="74" t="s">
        <v>8</v>
      </c>
      <c r="N8" s="75"/>
      <c r="O8" s="75"/>
      <c r="P8" s="75"/>
      <c r="Q8" s="75"/>
      <c r="R8" s="75"/>
      <c r="S8" s="75"/>
      <c r="T8" s="75"/>
      <c r="U8" s="75"/>
      <c r="V8" s="76"/>
      <c r="W8" s="74" t="s">
        <v>7</v>
      </c>
      <c r="X8" s="75"/>
      <c r="Y8" s="75"/>
      <c r="Z8" s="75"/>
      <c r="AA8" s="75"/>
      <c r="AB8" s="75"/>
      <c r="AC8" s="75"/>
      <c r="AD8" s="75"/>
      <c r="AE8" s="75"/>
      <c r="AF8" s="76"/>
      <c r="AG8" s="74" t="s">
        <v>8</v>
      </c>
      <c r="AH8" s="75"/>
      <c r="AI8" s="75"/>
      <c r="AJ8" s="75"/>
      <c r="AK8" s="75"/>
      <c r="AL8" s="75"/>
      <c r="AM8" s="75"/>
      <c r="AN8" s="75"/>
      <c r="AO8" s="75"/>
      <c r="AP8" s="76"/>
      <c r="AQ8" s="74" t="s">
        <v>7</v>
      </c>
      <c r="AR8" s="75"/>
      <c r="AS8" s="75"/>
      <c r="AT8" s="75"/>
      <c r="AU8" s="75"/>
      <c r="AV8" s="75"/>
      <c r="AW8" s="75"/>
      <c r="AX8" s="75"/>
      <c r="AY8" s="75"/>
      <c r="AZ8" s="76"/>
      <c r="BA8" s="74" t="s">
        <v>8</v>
      </c>
      <c r="BB8" s="75"/>
      <c r="BC8" s="75"/>
      <c r="BD8" s="75"/>
      <c r="BE8" s="75"/>
      <c r="BF8" s="75"/>
      <c r="BG8" s="75"/>
      <c r="BH8" s="75"/>
      <c r="BI8" s="75"/>
      <c r="BJ8" s="76"/>
      <c r="BK8" s="84"/>
    </row>
    <row r="9" spans="1:63" ht="12.75" thickBot="1" x14ac:dyDescent="0.25">
      <c r="A9" s="78"/>
      <c r="B9" s="81"/>
      <c r="C9" s="71" t="s">
        <v>9</v>
      </c>
      <c r="D9" s="72"/>
      <c r="E9" s="72"/>
      <c r="F9" s="72"/>
      <c r="G9" s="73"/>
      <c r="H9" s="68" t="s">
        <v>10</v>
      </c>
      <c r="I9" s="69"/>
      <c r="J9" s="69"/>
      <c r="K9" s="69"/>
      <c r="L9" s="70"/>
      <c r="M9" s="71" t="s">
        <v>9</v>
      </c>
      <c r="N9" s="72"/>
      <c r="O9" s="72"/>
      <c r="P9" s="72"/>
      <c r="Q9" s="73"/>
      <c r="R9" s="68" t="s">
        <v>10</v>
      </c>
      <c r="S9" s="69"/>
      <c r="T9" s="69"/>
      <c r="U9" s="69"/>
      <c r="V9" s="70"/>
      <c r="W9" s="71" t="s">
        <v>9</v>
      </c>
      <c r="X9" s="72"/>
      <c r="Y9" s="72"/>
      <c r="Z9" s="72"/>
      <c r="AA9" s="73"/>
      <c r="AB9" s="68" t="s">
        <v>10</v>
      </c>
      <c r="AC9" s="69"/>
      <c r="AD9" s="69"/>
      <c r="AE9" s="69"/>
      <c r="AF9" s="70"/>
      <c r="AG9" s="71" t="s">
        <v>9</v>
      </c>
      <c r="AH9" s="72"/>
      <c r="AI9" s="72"/>
      <c r="AJ9" s="72"/>
      <c r="AK9" s="73"/>
      <c r="AL9" s="68" t="s">
        <v>10</v>
      </c>
      <c r="AM9" s="69"/>
      <c r="AN9" s="69"/>
      <c r="AO9" s="69"/>
      <c r="AP9" s="70"/>
      <c r="AQ9" s="71" t="s">
        <v>9</v>
      </c>
      <c r="AR9" s="72"/>
      <c r="AS9" s="72"/>
      <c r="AT9" s="72"/>
      <c r="AU9" s="73"/>
      <c r="AV9" s="68" t="s">
        <v>10</v>
      </c>
      <c r="AW9" s="69"/>
      <c r="AX9" s="69"/>
      <c r="AY9" s="69"/>
      <c r="AZ9" s="70"/>
      <c r="BA9" s="71" t="s">
        <v>9</v>
      </c>
      <c r="BB9" s="72"/>
      <c r="BC9" s="72"/>
      <c r="BD9" s="72"/>
      <c r="BE9" s="73"/>
      <c r="BF9" s="68" t="s">
        <v>10</v>
      </c>
      <c r="BG9" s="69"/>
      <c r="BH9" s="69"/>
      <c r="BI9" s="69"/>
      <c r="BJ9" s="70"/>
      <c r="BK9" s="84"/>
    </row>
    <row r="10" spans="1:63" ht="12.75" thickBot="1" x14ac:dyDescent="0.25">
      <c r="A10" s="79"/>
      <c r="B10" s="82"/>
      <c r="C10" s="3">
        <v>1</v>
      </c>
      <c r="D10" s="4">
        <v>2</v>
      </c>
      <c r="E10" s="4">
        <v>3</v>
      </c>
      <c r="F10" s="4">
        <v>4</v>
      </c>
      <c r="G10" s="5">
        <v>5</v>
      </c>
      <c r="H10" s="3">
        <v>1</v>
      </c>
      <c r="I10" s="4">
        <v>2</v>
      </c>
      <c r="J10" s="4">
        <v>3</v>
      </c>
      <c r="K10" s="4">
        <v>4</v>
      </c>
      <c r="L10" s="5">
        <v>5</v>
      </c>
      <c r="M10" s="3">
        <v>1</v>
      </c>
      <c r="N10" s="4">
        <v>2</v>
      </c>
      <c r="O10" s="4">
        <v>3</v>
      </c>
      <c r="P10" s="4">
        <v>4</v>
      </c>
      <c r="Q10" s="5">
        <v>5</v>
      </c>
      <c r="R10" s="3">
        <v>1</v>
      </c>
      <c r="S10" s="4">
        <v>2</v>
      </c>
      <c r="T10" s="4">
        <v>3</v>
      </c>
      <c r="U10" s="4">
        <v>4</v>
      </c>
      <c r="V10" s="5">
        <v>5</v>
      </c>
      <c r="W10" s="3">
        <v>1</v>
      </c>
      <c r="X10" s="4">
        <v>2</v>
      </c>
      <c r="Y10" s="4">
        <v>3</v>
      </c>
      <c r="Z10" s="4">
        <v>4</v>
      </c>
      <c r="AA10" s="5">
        <v>5</v>
      </c>
      <c r="AB10" s="3">
        <v>1</v>
      </c>
      <c r="AC10" s="4">
        <v>2</v>
      </c>
      <c r="AD10" s="4">
        <v>3</v>
      </c>
      <c r="AE10" s="4">
        <v>4</v>
      </c>
      <c r="AF10" s="5">
        <v>5</v>
      </c>
      <c r="AG10" s="3">
        <v>1</v>
      </c>
      <c r="AH10" s="4">
        <v>2</v>
      </c>
      <c r="AI10" s="4">
        <v>3</v>
      </c>
      <c r="AJ10" s="4">
        <v>4</v>
      </c>
      <c r="AK10" s="5">
        <v>5</v>
      </c>
      <c r="AL10" s="3">
        <v>1</v>
      </c>
      <c r="AM10" s="4">
        <v>2</v>
      </c>
      <c r="AN10" s="4">
        <v>3</v>
      </c>
      <c r="AO10" s="4">
        <v>4</v>
      </c>
      <c r="AP10" s="5">
        <v>5</v>
      </c>
      <c r="AQ10" s="3">
        <v>1</v>
      </c>
      <c r="AR10" s="4">
        <v>2</v>
      </c>
      <c r="AS10" s="4">
        <v>3</v>
      </c>
      <c r="AT10" s="4">
        <v>4</v>
      </c>
      <c r="AU10" s="5">
        <v>5</v>
      </c>
      <c r="AV10" s="3">
        <v>1</v>
      </c>
      <c r="AW10" s="4">
        <v>2</v>
      </c>
      <c r="AX10" s="4">
        <v>3</v>
      </c>
      <c r="AY10" s="4">
        <v>4</v>
      </c>
      <c r="AZ10" s="5">
        <v>5</v>
      </c>
      <c r="BA10" s="3">
        <v>1</v>
      </c>
      <c r="BB10" s="4">
        <v>2</v>
      </c>
      <c r="BC10" s="4">
        <v>3</v>
      </c>
      <c r="BD10" s="4">
        <v>4</v>
      </c>
      <c r="BE10" s="5">
        <v>5</v>
      </c>
      <c r="BF10" s="3">
        <v>1</v>
      </c>
      <c r="BG10" s="4">
        <v>2</v>
      </c>
      <c r="BH10" s="4">
        <v>3</v>
      </c>
      <c r="BI10" s="4">
        <v>4</v>
      </c>
      <c r="BJ10" s="5">
        <v>5</v>
      </c>
      <c r="BK10" s="84"/>
    </row>
    <row r="11" spans="1:63" x14ac:dyDescent="0.2">
      <c r="A11" s="6" t="s">
        <v>11</v>
      </c>
      <c r="B11" s="7" t="s">
        <v>12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9"/>
    </row>
    <row r="12" spans="1:63" x14ac:dyDescent="0.2">
      <c r="A12" s="10" t="s">
        <v>13</v>
      </c>
      <c r="B12" s="11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3"/>
    </row>
    <row r="13" spans="1:63" x14ac:dyDescent="0.2">
      <c r="A13" s="14"/>
      <c r="B13" s="15" t="s">
        <v>15</v>
      </c>
      <c r="C13" s="16">
        <v>0</v>
      </c>
      <c r="D13" s="16">
        <v>394.66</v>
      </c>
      <c r="E13" s="16">
        <v>713.27</v>
      </c>
      <c r="F13" s="16">
        <v>0</v>
      </c>
      <c r="G13" s="16">
        <v>0</v>
      </c>
      <c r="H13" s="16">
        <v>33.85</v>
      </c>
      <c r="I13" s="16">
        <v>4922.33</v>
      </c>
      <c r="J13" s="16">
        <v>1125.28</v>
      </c>
      <c r="K13" s="16">
        <v>0</v>
      </c>
      <c r="L13" s="16">
        <v>136.1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22.06</v>
      </c>
      <c r="S13" s="16">
        <v>374.46</v>
      </c>
      <c r="T13" s="16">
        <v>151.76</v>
      </c>
      <c r="U13" s="16">
        <v>0</v>
      </c>
      <c r="V13" s="16">
        <v>64.53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1.64</v>
      </c>
      <c r="AC13" s="16">
        <v>6.17</v>
      </c>
      <c r="AD13" s="16">
        <v>0</v>
      </c>
      <c r="AE13" s="16">
        <v>0</v>
      </c>
      <c r="AF13" s="16">
        <v>4.0999999999999996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1.83</v>
      </c>
      <c r="AM13" s="16">
        <v>1.2</v>
      </c>
      <c r="AN13" s="16">
        <v>1.03</v>
      </c>
      <c r="AO13" s="16">
        <v>0</v>
      </c>
      <c r="AP13" s="16">
        <v>2.61</v>
      </c>
      <c r="AQ13" s="16">
        <v>0</v>
      </c>
      <c r="AR13" s="16">
        <v>0.01</v>
      </c>
      <c r="AS13" s="16">
        <v>0</v>
      </c>
      <c r="AT13" s="16">
        <v>0</v>
      </c>
      <c r="AU13" s="16">
        <v>0</v>
      </c>
      <c r="AV13" s="16">
        <v>43.86</v>
      </c>
      <c r="AW13" s="16">
        <v>809.68</v>
      </c>
      <c r="AX13" s="16">
        <v>16.75</v>
      </c>
      <c r="AY13" s="16">
        <v>0</v>
      </c>
      <c r="AZ13" s="16">
        <v>210.72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100.41</v>
      </c>
      <c r="BG13" s="16">
        <v>54.88</v>
      </c>
      <c r="BH13" s="16">
        <v>17.52</v>
      </c>
      <c r="BI13" s="16">
        <v>0</v>
      </c>
      <c r="BJ13" s="16">
        <v>192.65</v>
      </c>
      <c r="BK13" s="17">
        <f>SUM(C13:BJ13)</f>
        <v>9403.3599999999988</v>
      </c>
    </row>
    <row r="14" spans="1:63" x14ac:dyDescent="0.2">
      <c r="A14" s="18"/>
      <c r="B14" s="15" t="s">
        <v>16</v>
      </c>
      <c r="C14" s="19">
        <v>0</v>
      </c>
      <c r="D14" s="19">
        <v>3354.09</v>
      </c>
      <c r="E14" s="19">
        <v>0</v>
      </c>
      <c r="F14" s="19">
        <v>0</v>
      </c>
      <c r="G14" s="19">
        <v>0</v>
      </c>
      <c r="H14" s="19">
        <v>45.62</v>
      </c>
      <c r="I14" s="19">
        <v>17160.86</v>
      </c>
      <c r="J14" s="19">
        <v>1212.03</v>
      </c>
      <c r="K14" s="19">
        <v>0</v>
      </c>
      <c r="L14" s="19">
        <v>503.92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25.89</v>
      </c>
      <c r="S14" s="19">
        <v>883.65</v>
      </c>
      <c r="T14" s="19">
        <v>170.41</v>
      </c>
      <c r="U14" s="19">
        <v>0</v>
      </c>
      <c r="V14" s="19">
        <v>68.260000000000005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0.95</v>
      </c>
      <c r="AC14" s="19">
        <v>6.7</v>
      </c>
      <c r="AD14" s="19">
        <v>0</v>
      </c>
      <c r="AE14" s="19">
        <v>0</v>
      </c>
      <c r="AF14" s="19">
        <v>27.77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0.33</v>
      </c>
      <c r="AM14" s="19">
        <v>1.31</v>
      </c>
      <c r="AN14" s="19">
        <v>1.5</v>
      </c>
      <c r="AO14" s="19">
        <v>0</v>
      </c>
      <c r="AP14" s="19">
        <v>3.05</v>
      </c>
      <c r="AQ14" s="19">
        <v>0</v>
      </c>
      <c r="AR14" s="19">
        <v>77.88</v>
      </c>
      <c r="AS14" s="19">
        <v>0</v>
      </c>
      <c r="AT14" s="19">
        <v>0</v>
      </c>
      <c r="AU14" s="19">
        <v>0</v>
      </c>
      <c r="AV14" s="19">
        <v>62.93</v>
      </c>
      <c r="AW14" s="19">
        <v>3068.67</v>
      </c>
      <c r="AX14" s="19">
        <v>11.92</v>
      </c>
      <c r="AY14" s="19">
        <v>0</v>
      </c>
      <c r="AZ14" s="19">
        <v>501.65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73.349999999999994</v>
      </c>
      <c r="BG14" s="19">
        <v>69.28</v>
      </c>
      <c r="BH14" s="19">
        <v>42.61</v>
      </c>
      <c r="BI14" s="19">
        <v>0</v>
      </c>
      <c r="BJ14" s="19">
        <v>145.15</v>
      </c>
      <c r="BK14" s="17">
        <f>SUM(C14:BJ14)</f>
        <v>27519.78</v>
      </c>
    </row>
    <row r="15" spans="1:63" ht="12.75" thickBot="1" x14ac:dyDescent="0.25">
      <c r="A15" s="18"/>
      <c r="B15" s="15" t="s">
        <v>17</v>
      </c>
      <c r="C15" s="19">
        <v>0</v>
      </c>
      <c r="D15" s="19">
        <v>3.36</v>
      </c>
      <c r="E15" s="19">
        <v>0</v>
      </c>
      <c r="F15" s="19">
        <v>0</v>
      </c>
      <c r="G15" s="19">
        <v>0</v>
      </c>
      <c r="H15" s="19">
        <v>7.63</v>
      </c>
      <c r="I15" s="19">
        <v>3863.29</v>
      </c>
      <c r="J15" s="19">
        <v>78.489999999999995</v>
      </c>
      <c r="K15" s="19">
        <v>0</v>
      </c>
      <c r="L15" s="19">
        <v>74.55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3.95</v>
      </c>
      <c r="S15" s="19">
        <v>531.62</v>
      </c>
      <c r="T15" s="19">
        <v>13.69</v>
      </c>
      <c r="U15" s="19">
        <v>0</v>
      </c>
      <c r="V15" s="19">
        <v>9.34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0.08</v>
      </c>
      <c r="AC15" s="19">
        <v>2.88</v>
      </c>
      <c r="AD15" s="19">
        <v>0</v>
      </c>
      <c r="AE15" s="19">
        <v>0</v>
      </c>
      <c r="AF15" s="19">
        <v>5.03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0.08</v>
      </c>
      <c r="AM15" s="19">
        <v>0</v>
      </c>
      <c r="AN15" s="19">
        <v>0</v>
      </c>
      <c r="AO15" s="19">
        <v>0</v>
      </c>
      <c r="AP15" s="19">
        <v>0.73</v>
      </c>
      <c r="AQ15" s="19">
        <v>0</v>
      </c>
      <c r="AR15" s="19">
        <v>38.06</v>
      </c>
      <c r="AS15" s="19">
        <v>0</v>
      </c>
      <c r="AT15" s="19">
        <v>0</v>
      </c>
      <c r="AU15" s="19">
        <v>0</v>
      </c>
      <c r="AV15" s="19">
        <v>14.95</v>
      </c>
      <c r="AW15" s="19">
        <v>1461.51</v>
      </c>
      <c r="AX15" s="19">
        <v>11.98</v>
      </c>
      <c r="AY15" s="19">
        <v>0</v>
      </c>
      <c r="AZ15" s="19">
        <v>198.75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21.49</v>
      </c>
      <c r="BG15" s="19">
        <v>8.5299999999999994</v>
      </c>
      <c r="BH15" s="19">
        <v>2.88</v>
      </c>
      <c r="BI15" s="19">
        <v>0</v>
      </c>
      <c r="BJ15" s="19">
        <v>48.24</v>
      </c>
      <c r="BK15" s="20">
        <f>SUM(C15:BJ15)</f>
        <v>6401.1099999999979</v>
      </c>
    </row>
    <row r="16" spans="1:63" ht="12.75" thickBot="1" x14ac:dyDescent="0.25">
      <c r="A16" s="21"/>
      <c r="B16" s="22" t="s">
        <v>18</v>
      </c>
      <c r="C16" s="23">
        <f>SUM(C13:C15)</f>
        <v>0</v>
      </c>
      <c r="D16" s="23">
        <f t="shared" ref="D16:BK16" si="0">SUM(D13:D15)</f>
        <v>3752.11</v>
      </c>
      <c r="E16" s="23">
        <f t="shared" si="0"/>
        <v>713.27</v>
      </c>
      <c r="F16" s="23">
        <f t="shared" si="0"/>
        <v>0</v>
      </c>
      <c r="G16" s="23">
        <f t="shared" si="0"/>
        <v>0</v>
      </c>
      <c r="H16" s="23">
        <f t="shared" si="0"/>
        <v>87.1</v>
      </c>
      <c r="I16" s="23">
        <f t="shared" si="0"/>
        <v>25946.480000000003</v>
      </c>
      <c r="J16" s="23">
        <f t="shared" si="0"/>
        <v>2415.7999999999997</v>
      </c>
      <c r="K16" s="23">
        <f t="shared" si="0"/>
        <v>0</v>
      </c>
      <c r="L16" s="23">
        <f t="shared" si="0"/>
        <v>714.56999999999994</v>
      </c>
      <c r="M16" s="23">
        <f t="shared" si="0"/>
        <v>0</v>
      </c>
      <c r="N16" s="23">
        <f t="shared" si="0"/>
        <v>0</v>
      </c>
      <c r="O16" s="23">
        <f t="shared" si="0"/>
        <v>0</v>
      </c>
      <c r="P16" s="23">
        <f t="shared" si="0"/>
        <v>0</v>
      </c>
      <c r="Q16" s="23">
        <f t="shared" si="0"/>
        <v>0</v>
      </c>
      <c r="R16" s="23">
        <f t="shared" si="0"/>
        <v>51.900000000000006</v>
      </c>
      <c r="S16" s="23">
        <f t="shared" si="0"/>
        <v>1789.73</v>
      </c>
      <c r="T16" s="23">
        <f t="shared" si="0"/>
        <v>335.85999999999996</v>
      </c>
      <c r="U16" s="23">
        <f t="shared" si="0"/>
        <v>0</v>
      </c>
      <c r="V16" s="23">
        <f t="shared" si="0"/>
        <v>142.13000000000002</v>
      </c>
      <c r="W16" s="23">
        <f t="shared" si="0"/>
        <v>0</v>
      </c>
      <c r="X16" s="23">
        <f t="shared" si="0"/>
        <v>0</v>
      </c>
      <c r="Y16" s="23">
        <f t="shared" si="0"/>
        <v>0</v>
      </c>
      <c r="Z16" s="23">
        <f t="shared" si="0"/>
        <v>0</v>
      </c>
      <c r="AA16" s="23">
        <f t="shared" si="0"/>
        <v>0</v>
      </c>
      <c r="AB16" s="23">
        <f t="shared" si="0"/>
        <v>2.67</v>
      </c>
      <c r="AC16" s="23">
        <f t="shared" si="0"/>
        <v>15.75</v>
      </c>
      <c r="AD16" s="23">
        <f t="shared" si="0"/>
        <v>0</v>
      </c>
      <c r="AE16" s="23">
        <f t="shared" si="0"/>
        <v>0</v>
      </c>
      <c r="AF16" s="23">
        <f t="shared" si="0"/>
        <v>36.9</v>
      </c>
      <c r="AG16" s="23">
        <f t="shared" si="0"/>
        <v>0</v>
      </c>
      <c r="AH16" s="23">
        <f t="shared" si="0"/>
        <v>0</v>
      </c>
      <c r="AI16" s="23">
        <f t="shared" si="0"/>
        <v>0</v>
      </c>
      <c r="AJ16" s="23">
        <f t="shared" si="0"/>
        <v>0</v>
      </c>
      <c r="AK16" s="23">
        <f t="shared" si="0"/>
        <v>0</v>
      </c>
      <c r="AL16" s="23">
        <f t="shared" si="0"/>
        <v>2.2400000000000002</v>
      </c>
      <c r="AM16" s="23">
        <f t="shared" si="0"/>
        <v>2.5099999999999998</v>
      </c>
      <c r="AN16" s="23">
        <f t="shared" si="0"/>
        <v>2.5300000000000002</v>
      </c>
      <c r="AO16" s="23">
        <f t="shared" si="0"/>
        <v>0</v>
      </c>
      <c r="AP16" s="23">
        <f t="shared" si="0"/>
        <v>6.3900000000000006</v>
      </c>
      <c r="AQ16" s="23">
        <f t="shared" si="0"/>
        <v>0</v>
      </c>
      <c r="AR16" s="23">
        <f t="shared" si="0"/>
        <v>115.95</v>
      </c>
      <c r="AS16" s="23">
        <f t="shared" si="0"/>
        <v>0</v>
      </c>
      <c r="AT16" s="23">
        <f t="shared" si="0"/>
        <v>0</v>
      </c>
      <c r="AU16" s="23">
        <f t="shared" si="0"/>
        <v>0</v>
      </c>
      <c r="AV16" s="23">
        <f t="shared" si="0"/>
        <v>121.74</v>
      </c>
      <c r="AW16" s="23">
        <f t="shared" si="0"/>
        <v>5339.86</v>
      </c>
      <c r="AX16" s="23">
        <f t="shared" si="0"/>
        <v>40.650000000000006</v>
      </c>
      <c r="AY16" s="23">
        <f t="shared" si="0"/>
        <v>0</v>
      </c>
      <c r="AZ16" s="23">
        <f t="shared" si="0"/>
        <v>911.12</v>
      </c>
      <c r="BA16" s="23">
        <f t="shared" si="0"/>
        <v>0</v>
      </c>
      <c r="BB16" s="23">
        <f t="shared" si="0"/>
        <v>0</v>
      </c>
      <c r="BC16" s="23">
        <f t="shared" si="0"/>
        <v>0</v>
      </c>
      <c r="BD16" s="23">
        <f t="shared" si="0"/>
        <v>0</v>
      </c>
      <c r="BE16" s="23">
        <f t="shared" si="0"/>
        <v>0</v>
      </c>
      <c r="BF16" s="23">
        <f t="shared" si="0"/>
        <v>195.25</v>
      </c>
      <c r="BG16" s="23">
        <f t="shared" si="0"/>
        <v>132.69</v>
      </c>
      <c r="BH16" s="23">
        <f t="shared" si="0"/>
        <v>63.01</v>
      </c>
      <c r="BI16" s="23">
        <f t="shared" si="0"/>
        <v>0</v>
      </c>
      <c r="BJ16" s="23">
        <f t="shared" si="0"/>
        <v>386.04</v>
      </c>
      <c r="BK16" s="23">
        <f t="shared" si="0"/>
        <v>43324.25</v>
      </c>
    </row>
    <row r="17" spans="1:63" x14ac:dyDescent="0.2">
      <c r="A17" s="24" t="s">
        <v>19</v>
      </c>
      <c r="B17" s="25" t="s">
        <v>20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</row>
    <row r="18" spans="1:63" ht="12.75" thickBot="1" x14ac:dyDescent="0.25">
      <c r="A18" s="14"/>
      <c r="B18" s="15" t="s">
        <v>21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34.64</v>
      </c>
      <c r="I18" s="16">
        <v>129.56</v>
      </c>
      <c r="J18" s="16">
        <v>0</v>
      </c>
      <c r="K18" s="16">
        <v>5.79</v>
      </c>
      <c r="L18" s="16">
        <v>62.89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5.79</v>
      </c>
      <c r="S18" s="16">
        <v>78.98</v>
      </c>
      <c r="T18" s="16">
        <v>0.5</v>
      </c>
      <c r="U18" s="16">
        <v>0</v>
      </c>
      <c r="V18" s="16">
        <v>4.37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0.42</v>
      </c>
      <c r="AC18" s="16">
        <v>0.64</v>
      </c>
      <c r="AD18" s="16">
        <v>1.41</v>
      </c>
      <c r="AE18" s="16">
        <v>0</v>
      </c>
      <c r="AF18" s="16">
        <v>0.51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0.1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29.4</v>
      </c>
      <c r="AW18" s="16">
        <v>163.04</v>
      </c>
      <c r="AX18" s="16">
        <v>32.479999999999997</v>
      </c>
      <c r="AY18" s="16">
        <v>0</v>
      </c>
      <c r="AZ18" s="16">
        <v>53.91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9.91</v>
      </c>
      <c r="BG18" s="16">
        <v>29.65</v>
      </c>
      <c r="BH18" s="16">
        <v>0.24</v>
      </c>
      <c r="BI18" s="16">
        <v>0</v>
      </c>
      <c r="BJ18" s="16">
        <v>7.31</v>
      </c>
      <c r="BK18" s="17">
        <f>SUM(C18:BJ18)</f>
        <v>651.53999999999985</v>
      </c>
    </row>
    <row r="19" spans="1:63" ht="12.75" thickBot="1" x14ac:dyDescent="0.25">
      <c r="A19" s="21"/>
      <c r="B19" s="22" t="s">
        <v>22</v>
      </c>
      <c r="C19" s="23">
        <f t="shared" ref="C19:BK19" si="1">SUM(C18:C18)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34.64</v>
      </c>
      <c r="I19" s="23">
        <f t="shared" si="1"/>
        <v>129.56</v>
      </c>
      <c r="J19" s="23">
        <f t="shared" si="1"/>
        <v>0</v>
      </c>
      <c r="K19" s="23">
        <f t="shared" si="1"/>
        <v>5.79</v>
      </c>
      <c r="L19" s="23">
        <f t="shared" si="1"/>
        <v>62.89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23">
        <f t="shared" si="1"/>
        <v>0</v>
      </c>
      <c r="R19" s="23">
        <f t="shared" si="1"/>
        <v>5.79</v>
      </c>
      <c r="S19" s="23">
        <f t="shared" si="1"/>
        <v>78.98</v>
      </c>
      <c r="T19" s="23">
        <f t="shared" si="1"/>
        <v>0.5</v>
      </c>
      <c r="U19" s="23">
        <f t="shared" si="1"/>
        <v>0</v>
      </c>
      <c r="V19" s="23">
        <f t="shared" si="1"/>
        <v>4.37</v>
      </c>
      <c r="W19" s="23">
        <f t="shared" si="1"/>
        <v>0</v>
      </c>
      <c r="X19" s="23">
        <f t="shared" si="1"/>
        <v>0</v>
      </c>
      <c r="Y19" s="23">
        <f t="shared" si="1"/>
        <v>0</v>
      </c>
      <c r="Z19" s="23">
        <f t="shared" si="1"/>
        <v>0</v>
      </c>
      <c r="AA19" s="23">
        <f t="shared" si="1"/>
        <v>0</v>
      </c>
      <c r="AB19" s="23">
        <f t="shared" si="1"/>
        <v>0.42</v>
      </c>
      <c r="AC19" s="23">
        <f t="shared" si="1"/>
        <v>0.64</v>
      </c>
      <c r="AD19" s="23">
        <f t="shared" si="1"/>
        <v>1.41</v>
      </c>
      <c r="AE19" s="23">
        <f t="shared" si="1"/>
        <v>0</v>
      </c>
      <c r="AF19" s="23">
        <f t="shared" si="1"/>
        <v>0.51</v>
      </c>
      <c r="AG19" s="23">
        <f t="shared" si="1"/>
        <v>0</v>
      </c>
      <c r="AH19" s="23">
        <f t="shared" si="1"/>
        <v>0</v>
      </c>
      <c r="AI19" s="23">
        <f t="shared" si="1"/>
        <v>0</v>
      </c>
      <c r="AJ19" s="23">
        <f t="shared" si="1"/>
        <v>0</v>
      </c>
      <c r="AK19" s="23">
        <f t="shared" si="1"/>
        <v>0</v>
      </c>
      <c r="AL19" s="23">
        <f t="shared" si="1"/>
        <v>0.1</v>
      </c>
      <c r="AM19" s="23">
        <f t="shared" si="1"/>
        <v>0</v>
      </c>
      <c r="AN19" s="23">
        <f t="shared" si="1"/>
        <v>0</v>
      </c>
      <c r="AO19" s="23">
        <f t="shared" si="1"/>
        <v>0</v>
      </c>
      <c r="AP19" s="23">
        <f t="shared" si="1"/>
        <v>0</v>
      </c>
      <c r="AQ19" s="23">
        <f t="shared" si="1"/>
        <v>0</v>
      </c>
      <c r="AR19" s="23">
        <f t="shared" si="1"/>
        <v>0</v>
      </c>
      <c r="AS19" s="23">
        <f t="shared" si="1"/>
        <v>0</v>
      </c>
      <c r="AT19" s="23">
        <f t="shared" si="1"/>
        <v>0</v>
      </c>
      <c r="AU19" s="23">
        <f t="shared" si="1"/>
        <v>0</v>
      </c>
      <c r="AV19" s="23">
        <f t="shared" si="1"/>
        <v>29.4</v>
      </c>
      <c r="AW19" s="23">
        <f t="shared" si="1"/>
        <v>163.04</v>
      </c>
      <c r="AX19" s="23">
        <f t="shared" si="1"/>
        <v>32.479999999999997</v>
      </c>
      <c r="AY19" s="23">
        <f t="shared" si="1"/>
        <v>0</v>
      </c>
      <c r="AZ19" s="23">
        <f t="shared" si="1"/>
        <v>53.91</v>
      </c>
      <c r="BA19" s="23">
        <f t="shared" si="1"/>
        <v>0</v>
      </c>
      <c r="BB19" s="23">
        <f t="shared" si="1"/>
        <v>0</v>
      </c>
      <c r="BC19" s="23">
        <f t="shared" si="1"/>
        <v>0</v>
      </c>
      <c r="BD19" s="23">
        <f t="shared" si="1"/>
        <v>0</v>
      </c>
      <c r="BE19" s="23">
        <f t="shared" si="1"/>
        <v>0</v>
      </c>
      <c r="BF19" s="23">
        <f t="shared" si="1"/>
        <v>9.91</v>
      </c>
      <c r="BG19" s="23">
        <f t="shared" si="1"/>
        <v>29.65</v>
      </c>
      <c r="BH19" s="23">
        <f t="shared" si="1"/>
        <v>0.24</v>
      </c>
      <c r="BI19" s="23">
        <f t="shared" si="1"/>
        <v>0</v>
      </c>
      <c r="BJ19" s="23">
        <f t="shared" si="1"/>
        <v>7.31</v>
      </c>
      <c r="BK19" s="23">
        <f t="shared" si="1"/>
        <v>651.53999999999985</v>
      </c>
    </row>
    <row r="20" spans="1:63" x14ac:dyDescent="0.2">
      <c r="A20" s="24" t="s">
        <v>23</v>
      </c>
      <c r="B20" s="25" t="s">
        <v>24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</row>
    <row r="21" spans="1:63" x14ac:dyDescent="0.2">
      <c r="A21" s="14"/>
      <c r="B21" s="15" t="s">
        <v>25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0.1</v>
      </c>
      <c r="I21" s="16">
        <v>1.02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0.01</v>
      </c>
      <c r="S21" s="16">
        <v>0</v>
      </c>
      <c r="T21" s="16">
        <v>0</v>
      </c>
      <c r="U21" s="16">
        <v>0</v>
      </c>
      <c r="V21" s="16">
        <v>0.01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0.05</v>
      </c>
      <c r="AC21" s="16">
        <v>0</v>
      </c>
      <c r="AD21" s="16">
        <v>0</v>
      </c>
      <c r="AE21" s="16">
        <v>0</v>
      </c>
      <c r="AF21" s="16">
        <v>0.22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0.61</v>
      </c>
      <c r="AW21" s="16">
        <v>0.23</v>
      </c>
      <c r="AX21" s="16">
        <v>0</v>
      </c>
      <c r="AY21" s="16">
        <v>0</v>
      </c>
      <c r="AZ21" s="16">
        <v>0.7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0.63</v>
      </c>
      <c r="BG21" s="16">
        <v>0.32</v>
      </c>
      <c r="BH21" s="16">
        <v>0</v>
      </c>
      <c r="BI21" s="16">
        <v>0</v>
      </c>
      <c r="BJ21" s="16">
        <v>0.64</v>
      </c>
      <c r="BK21" s="17">
        <f t="shared" ref="BK21:BK70" si="2">SUM(C21:BJ21)</f>
        <v>4.54</v>
      </c>
    </row>
    <row r="22" spans="1:63" x14ac:dyDescent="0.2">
      <c r="A22" s="14"/>
      <c r="B22" s="15" t="s">
        <v>26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0.16</v>
      </c>
      <c r="I22" s="16">
        <v>0</v>
      </c>
      <c r="J22" s="16">
        <v>0</v>
      </c>
      <c r="K22" s="16">
        <v>0</v>
      </c>
      <c r="L22" s="16">
        <v>0.1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0.27</v>
      </c>
      <c r="S22" s="16">
        <v>0</v>
      </c>
      <c r="T22" s="16">
        <v>0</v>
      </c>
      <c r="U22" s="16">
        <v>0</v>
      </c>
      <c r="V22" s="16">
        <v>0.1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7.0000000000000007E-2</v>
      </c>
      <c r="AC22" s="16">
        <v>0.55000000000000004</v>
      </c>
      <c r="AD22" s="16">
        <v>0</v>
      </c>
      <c r="AE22" s="16">
        <v>0</v>
      </c>
      <c r="AF22" s="16">
        <v>0.04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0.01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0.31</v>
      </c>
      <c r="AW22" s="16">
        <v>0.39</v>
      </c>
      <c r="AX22" s="16">
        <v>0</v>
      </c>
      <c r="AY22" s="16">
        <v>0</v>
      </c>
      <c r="AZ22" s="16">
        <v>0.67999999999999994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0.61</v>
      </c>
      <c r="BG22" s="16">
        <v>0.09</v>
      </c>
      <c r="BH22" s="16">
        <v>0</v>
      </c>
      <c r="BI22" s="16">
        <v>0</v>
      </c>
      <c r="BJ22" s="16">
        <v>0.09</v>
      </c>
      <c r="BK22" s="17">
        <f t="shared" si="2"/>
        <v>3.4699999999999993</v>
      </c>
    </row>
    <row r="23" spans="1:63" x14ac:dyDescent="0.2">
      <c r="A23" s="14"/>
      <c r="B23" s="15" t="s">
        <v>27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0.1</v>
      </c>
      <c r="I23" s="16">
        <v>0.35</v>
      </c>
      <c r="J23" s="16">
        <v>0</v>
      </c>
      <c r="K23" s="16">
        <v>0</v>
      </c>
      <c r="L23" s="16">
        <v>1.28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0.19</v>
      </c>
      <c r="S23" s="16">
        <v>0.16</v>
      </c>
      <c r="T23" s="16">
        <v>0</v>
      </c>
      <c r="U23" s="16">
        <v>0</v>
      </c>
      <c r="V23" s="16">
        <v>6.82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0.02</v>
      </c>
      <c r="AC23" s="16">
        <v>0</v>
      </c>
      <c r="AD23" s="16">
        <v>0</v>
      </c>
      <c r="AE23" s="16">
        <v>0</v>
      </c>
      <c r="AF23" s="16">
        <v>0.06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0.01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1.54</v>
      </c>
      <c r="AW23" s="16">
        <v>2.41</v>
      </c>
      <c r="AX23" s="16">
        <v>0</v>
      </c>
      <c r="AY23" s="16">
        <v>0</v>
      </c>
      <c r="AZ23" s="16">
        <v>5.5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6.91</v>
      </c>
      <c r="BG23" s="16">
        <v>0.48</v>
      </c>
      <c r="BH23" s="16">
        <v>0</v>
      </c>
      <c r="BI23" s="16">
        <v>0</v>
      </c>
      <c r="BJ23" s="16">
        <v>1.9</v>
      </c>
      <c r="BK23" s="17">
        <f t="shared" si="2"/>
        <v>27.73</v>
      </c>
    </row>
    <row r="24" spans="1:63" x14ac:dyDescent="0.2">
      <c r="A24" s="14"/>
      <c r="B24" s="15" t="s">
        <v>28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0.11</v>
      </c>
      <c r="J24" s="16">
        <v>0</v>
      </c>
      <c r="K24" s="16">
        <v>0</v>
      </c>
      <c r="L24" s="16">
        <v>0.09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7.0000000000000007E-2</v>
      </c>
      <c r="S24" s="16">
        <v>0</v>
      </c>
      <c r="T24" s="16">
        <v>0</v>
      </c>
      <c r="U24" s="16">
        <v>0</v>
      </c>
      <c r="V24" s="16">
        <v>0.01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0.03</v>
      </c>
      <c r="AC24" s="16">
        <v>0</v>
      </c>
      <c r="AD24" s="16">
        <v>0</v>
      </c>
      <c r="AE24" s="16">
        <v>0</v>
      </c>
      <c r="AF24" s="16">
        <v>0.01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1.3</v>
      </c>
      <c r="AW24" s="16">
        <v>0.01</v>
      </c>
      <c r="AX24" s="16">
        <v>0</v>
      </c>
      <c r="AY24" s="16">
        <v>0</v>
      </c>
      <c r="AZ24" s="16">
        <v>1.61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0.71</v>
      </c>
      <c r="BG24" s="16">
        <v>0.02</v>
      </c>
      <c r="BH24" s="16">
        <v>0</v>
      </c>
      <c r="BI24" s="16">
        <v>0</v>
      </c>
      <c r="BJ24" s="16">
        <v>0.47</v>
      </c>
      <c r="BK24" s="17">
        <f t="shared" si="2"/>
        <v>4.4400000000000004</v>
      </c>
    </row>
    <row r="25" spans="1:63" x14ac:dyDescent="0.2">
      <c r="A25" s="14"/>
      <c r="B25" s="15" t="s">
        <v>29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0.13</v>
      </c>
      <c r="I25" s="16">
        <v>1.21</v>
      </c>
      <c r="J25" s="16">
        <v>0</v>
      </c>
      <c r="K25" s="16">
        <v>0</v>
      </c>
      <c r="L25" s="16">
        <v>0.17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0.04</v>
      </c>
      <c r="S25" s="16">
        <v>0</v>
      </c>
      <c r="T25" s="16">
        <v>0</v>
      </c>
      <c r="U25" s="16">
        <v>0</v>
      </c>
      <c r="V25" s="16">
        <v>7.0000000000000007E-2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0.03</v>
      </c>
      <c r="AC25" s="16">
        <v>0</v>
      </c>
      <c r="AD25" s="16">
        <v>0</v>
      </c>
      <c r="AE25" s="16">
        <v>0</v>
      </c>
      <c r="AF25" s="16">
        <v>0.38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0.11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0.61</v>
      </c>
      <c r="AW25" s="16">
        <v>0.37</v>
      </c>
      <c r="AX25" s="16">
        <v>0</v>
      </c>
      <c r="AY25" s="16">
        <v>0</v>
      </c>
      <c r="AZ25" s="16">
        <v>0.73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0.6</v>
      </c>
      <c r="BG25" s="16">
        <v>0.1</v>
      </c>
      <c r="BH25" s="16">
        <v>0</v>
      </c>
      <c r="BI25" s="16">
        <v>0</v>
      </c>
      <c r="BJ25" s="16">
        <v>0.43</v>
      </c>
      <c r="BK25" s="17">
        <f t="shared" si="2"/>
        <v>4.9799999999999986</v>
      </c>
    </row>
    <row r="26" spans="1:63" x14ac:dyDescent="0.2">
      <c r="A26" s="14"/>
      <c r="B26" s="15" t="s">
        <v>30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0.01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0.01</v>
      </c>
      <c r="S26" s="16">
        <v>0</v>
      </c>
      <c r="T26" s="16">
        <v>0.43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0.01</v>
      </c>
      <c r="AC26" s="16">
        <v>0</v>
      </c>
      <c r="AD26" s="16">
        <v>0</v>
      </c>
      <c r="AE26" s="16">
        <v>0</v>
      </c>
      <c r="AF26" s="16">
        <v>0.16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0.61</v>
      </c>
      <c r="AW26" s="16">
        <v>2.2599999999999998</v>
      </c>
      <c r="AX26" s="16">
        <v>0</v>
      </c>
      <c r="AY26" s="16">
        <v>0</v>
      </c>
      <c r="AZ26" s="16">
        <v>2.61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2.87</v>
      </c>
      <c r="BG26" s="16">
        <v>0.32</v>
      </c>
      <c r="BH26" s="16">
        <v>0</v>
      </c>
      <c r="BI26" s="16">
        <v>0</v>
      </c>
      <c r="BJ26" s="16">
        <v>0.31</v>
      </c>
      <c r="BK26" s="17">
        <f t="shared" si="2"/>
        <v>9.6</v>
      </c>
    </row>
    <row r="27" spans="1:63" x14ac:dyDescent="0.2">
      <c r="A27" s="14"/>
      <c r="B27" s="15" t="s">
        <v>31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0.02</v>
      </c>
      <c r="I27" s="16">
        <v>0</v>
      </c>
      <c r="J27" s="16">
        <v>0</v>
      </c>
      <c r="K27" s="16">
        <v>0</v>
      </c>
      <c r="L27" s="16">
        <v>0.03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0.04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0.08</v>
      </c>
      <c r="AC27" s="16">
        <v>0</v>
      </c>
      <c r="AD27" s="16">
        <v>0</v>
      </c>
      <c r="AE27" s="16">
        <v>0</v>
      </c>
      <c r="AF27" s="16">
        <v>0.74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0.76</v>
      </c>
      <c r="AW27" s="16">
        <v>1.06</v>
      </c>
      <c r="AX27" s="16">
        <v>0</v>
      </c>
      <c r="AY27" s="16">
        <v>0</v>
      </c>
      <c r="AZ27" s="16">
        <v>0.92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0.74</v>
      </c>
      <c r="BG27" s="16">
        <v>0.03</v>
      </c>
      <c r="BH27" s="16">
        <v>0.04</v>
      </c>
      <c r="BI27" s="16">
        <v>0</v>
      </c>
      <c r="BJ27" s="16">
        <v>0.57999999999999996</v>
      </c>
      <c r="BK27" s="17">
        <f t="shared" si="2"/>
        <v>5.04</v>
      </c>
    </row>
    <row r="28" spans="1:63" x14ac:dyDescent="0.2">
      <c r="A28" s="14"/>
      <c r="B28" s="15" t="s">
        <v>32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0.01</v>
      </c>
      <c r="I28" s="16">
        <v>0</v>
      </c>
      <c r="J28" s="16">
        <v>0</v>
      </c>
      <c r="K28" s="16">
        <v>0</v>
      </c>
      <c r="L28" s="16">
        <v>0.11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0.02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0.01</v>
      </c>
      <c r="AC28" s="16">
        <v>0</v>
      </c>
      <c r="AD28" s="16">
        <v>0</v>
      </c>
      <c r="AE28" s="16">
        <v>0</v>
      </c>
      <c r="AF28" s="16">
        <v>0.08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0.21</v>
      </c>
      <c r="AW28" s="16">
        <v>0</v>
      </c>
      <c r="AX28" s="16">
        <v>0</v>
      </c>
      <c r="AY28" s="16">
        <v>0</v>
      </c>
      <c r="AZ28" s="16">
        <v>0.26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0.13</v>
      </c>
      <c r="BG28" s="16">
        <v>0</v>
      </c>
      <c r="BH28" s="16">
        <v>0</v>
      </c>
      <c r="BI28" s="16">
        <v>0</v>
      </c>
      <c r="BJ28" s="16">
        <v>0.01</v>
      </c>
      <c r="BK28" s="17">
        <f t="shared" si="2"/>
        <v>0.84</v>
      </c>
    </row>
    <row r="29" spans="1:63" x14ac:dyDescent="0.2">
      <c r="A29" s="14"/>
      <c r="B29" s="15" t="s">
        <v>33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0.09</v>
      </c>
      <c r="I29" s="16">
        <v>0</v>
      </c>
      <c r="J29" s="16">
        <v>0</v>
      </c>
      <c r="K29" s="16">
        <v>0</v>
      </c>
      <c r="L29" s="16">
        <v>0.03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0.03</v>
      </c>
      <c r="S29" s="16">
        <v>0</v>
      </c>
      <c r="T29" s="16">
        <v>0</v>
      </c>
      <c r="U29" s="16">
        <v>0</v>
      </c>
      <c r="V29" s="16">
        <v>0.01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0.13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0.02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0.34</v>
      </c>
      <c r="AW29" s="16">
        <v>0</v>
      </c>
      <c r="AX29" s="16">
        <v>0</v>
      </c>
      <c r="AY29" s="16">
        <v>0</v>
      </c>
      <c r="AZ29" s="16">
        <v>0.47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0.7</v>
      </c>
      <c r="BG29" s="16">
        <v>0.08</v>
      </c>
      <c r="BH29" s="16">
        <v>0</v>
      </c>
      <c r="BI29" s="16">
        <v>0</v>
      </c>
      <c r="BJ29" s="16">
        <v>0.26</v>
      </c>
      <c r="BK29" s="17">
        <f t="shared" si="2"/>
        <v>2.16</v>
      </c>
    </row>
    <row r="30" spans="1:63" x14ac:dyDescent="0.2">
      <c r="A30" s="14"/>
      <c r="B30" s="15" t="s">
        <v>34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0.14000000000000001</v>
      </c>
      <c r="AW30" s="16">
        <v>0</v>
      </c>
      <c r="AX30" s="16">
        <v>0</v>
      </c>
      <c r="AY30" s="16">
        <v>0</v>
      </c>
      <c r="AZ30" s="16">
        <v>0.03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0.09</v>
      </c>
      <c r="BG30" s="16">
        <v>0.01</v>
      </c>
      <c r="BH30" s="16">
        <v>0</v>
      </c>
      <c r="BI30" s="16">
        <v>0</v>
      </c>
      <c r="BJ30" s="16">
        <v>0.04</v>
      </c>
      <c r="BK30" s="17">
        <f t="shared" si="2"/>
        <v>0.31</v>
      </c>
    </row>
    <row r="31" spans="1:63" x14ac:dyDescent="0.2">
      <c r="A31" s="14"/>
      <c r="B31" s="15" t="s">
        <v>35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0.14000000000000001</v>
      </c>
      <c r="I31" s="16">
        <v>0.04</v>
      </c>
      <c r="J31" s="16">
        <v>0</v>
      </c>
      <c r="K31" s="16">
        <v>0</v>
      </c>
      <c r="L31" s="16">
        <v>0.03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7.0000000000000007E-2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0.06</v>
      </c>
      <c r="AC31" s="16">
        <v>0</v>
      </c>
      <c r="AD31" s="16">
        <v>0</v>
      </c>
      <c r="AE31" s="16">
        <v>0</v>
      </c>
      <c r="AF31" s="16">
        <v>0.24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0.5</v>
      </c>
      <c r="AW31" s="16">
        <v>0.09</v>
      </c>
      <c r="AX31" s="16">
        <v>0</v>
      </c>
      <c r="AY31" s="16">
        <v>0</v>
      </c>
      <c r="AZ31" s="16">
        <v>1.24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0.6</v>
      </c>
      <c r="BG31" s="16">
        <v>0</v>
      </c>
      <c r="BH31" s="16">
        <v>0</v>
      </c>
      <c r="BI31" s="16">
        <v>0</v>
      </c>
      <c r="BJ31" s="16">
        <v>0.46</v>
      </c>
      <c r="BK31" s="17">
        <f t="shared" si="2"/>
        <v>3.47</v>
      </c>
    </row>
    <row r="32" spans="1:63" x14ac:dyDescent="0.2">
      <c r="A32" s="14"/>
      <c r="B32" s="15" t="s">
        <v>36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0.11</v>
      </c>
      <c r="I32" s="16">
        <v>1.73</v>
      </c>
      <c r="J32" s="16">
        <v>0</v>
      </c>
      <c r="K32" s="16">
        <v>0</v>
      </c>
      <c r="L32" s="16">
        <v>0.97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0.02</v>
      </c>
      <c r="S32" s="16">
        <v>0</v>
      </c>
      <c r="T32" s="16">
        <v>0</v>
      </c>
      <c r="U32" s="16">
        <v>0</v>
      </c>
      <c r="V32" s="16">
        <v>0.02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0.01</v>
      </c>
      <c r="AC32" s="16">
        <v>0</v>
      </c>
      <c r="AD32" s="16">
        <v>0</v>
      </c>
      <c r="AE32" s="16">
        <v>0</v>
      </c>
      <c r="AF32" s="16">
        <v>0.03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1.04</v>
      </c>
      <c r="AW32" s="16">
        <v>0.59</v>
      </c>
      <c r="AX32" s="16">
        <v>0</v>
      </c>
      <c r="AY32" s="16">
        <v>0</v>
      </c>
      <c r="AZ32" s="16">
        <v>0.83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0.59</v>
      </c>
      <c r="BG32" s="16">
        <v>0</v>
      </c>
      <c r="BH32" s="16">
        <v>0</v>
      </c>
      <c r="BI32" s="16">
        <v>0</v>
      </c>
      <c r="BJ32" s="16">
        <v>1.06</v>
      </c>
      <c r="BK32" s="17">
        <f t="shared" si="2"/>
        <v>7</v>
      </c>
    </row>
    <row r="33" spans="1:63" x14ac:dyDescent="0.2">
      <c r="A33" s="14"/>
      <c r="B33" s="15" t="s">
        <v>37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0.35</v>
      </c>
      <c r="I33" s="16">
        <v>2.41</v>
      </c>
      <c r="J33" s="16">
        <v>0</v>
      </c>
      <c r="K33" s="16">
        <v>0</v>
      </c>
      <c r="L33" s="16">
        <v>0.34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0.1</v>
      </c>
      <c r="S33" s="16">
        <v>0</v>
      </c>
      <c r="T33" s="16">
        <v>1.17</v>
      </c>
      <c r="U33" s="16">
        <v>0</v>
      </c>
      <c r="V33" s="16">
        <v>0.09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0.02</v>
      </c>
      <c r="AC33" s="16">
        <v>0.02</v>
      </c>
      <c r="AD33" s="16">
        <v>0</v>
      </c>
      <c r="AE33" s="16">
        <v>0</v>
      </c>
      <c r="AF33" s="16">
        <v>0.35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0.68</v>
      </c>
      <c r="AW33" s="16">
        <v>0.08</v>
      </c>
      <c r="AX33" s="16">
        <v>0</v>
      </c>
      <c r="AY33" s="16">
        <v>0</v>
      </c>
      <c r="AZ33" s="16">
        <v>1.8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0.87</v>
      </c>
      <c r="BG33" s="16">
        <v>7.0000000000000007E-2</v>
      </c>
      <c r="BH33" s="16">
        <v>0</v>
      </c>
      <c r="BI33" s="16">
        <v>0</v>
      </c>
      <c r="BJ33" s="16">
        <v>0.42</v>
      </c>
      <c r="BK33" s="17">
        <f t="shared" si="2"/>
        <v>8.7699999999999978</v>
      </c>
    </row>
    <row r="34" spans="1:63" x14ac:dyDescent="0.2">
      <c r="A34" s="14"/>
      <c r="B34" s="15" t="s">
        <v>38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0.08</v>
      </c>
      <c r="I34" s="16">
        <v>0</v>
      </c>
      <c r="J34" s="16">
        <v>0</v>
      </c>
      <c r="K34" s="16">
        <v>0</v>
      </c>
      <c r="L34" s="16">
        <v>0.02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0.01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0.01</v>
      </c>
      <c r="AC34" s="16">
        <v>0</v>
      </c>
      <c r="AD34" s="16">
        <v>0</v>
      </c>
      <c r="AE34" s="16">
        <v>0</v>
      </c>
      <c r="AF34" s="16">
        <v>0.03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0.19</v>
      </c>
      <c r="AW34" s="16">
        <v>0.79</v>
      </c>
      <c r="AX34" s="16">
        <v>0</v>
      </c>
      <c r="AY34" s="16">
        <v>0</v>
      </c>
      <c r="AZ34" s="16">
        <v>1.92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0.46</v>
      </c>
      <c r="BG34" s="16">
        <v>0.02</v>
      </c>
      <c r="BH34" s="16">
        <v>0</v>
      </c>
      <c r="BI34" s="16">
        <v>0</v>
      </c>
      <c r="BJ34" s="16">
        <v>0.31</v>
      </c>
      <c r="BK34" s="17">
        <f t="shared" si="2"/>
        <v>3.84</v>
      </c>
    </row>
    <row r="35" spans="1:63" x14ac:dyDescent="0.2">
      <c r="A35" s="14"/>
      <c r="B35" s="15" t="s">
        <v>39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0.09</v>
      </c>
      <c r="I35" s="16">
        <v>26.37</v>
      </c>
      <c r="J35" s="16">
        <v>0</v>
      </c>
      <c r="K35" s="16">
        <v>0</v>
      </c>
      <c r="L35" s="16">
        <v>10.73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0.05</v>
      </c>
      <c r="S35" s="16">
        <v>0</v>
      </c>
      <c r="T35" s="16">
        <v>2.64</v>
      </c>
      <c r="U35" s="16">
        <v>0</v>
      </c>
      <c r="V35" s="16">
        <v>0.56000000000000005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1.38</v>
      </c>
      <c r="AW35" s="16">
        <v>7.33</v>
      </c>
      <c r="AX35" s="16">
        <v>0</v>
      </c>
      <c r="AY35" s="16">
        <v>0</v>
      </c>
      <c r="AZ35" s="16">
        <v>17.8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0.1</v>
      </c>
      <c r="BG35" s="16">
        <v>0.08</v>
      </c>
      <c r="BH35" s="16">
        <v>0</v>
      </c>
      <c r="BI35" s="16">
        <v>0</v>
      </c>
      <c r="BJ35" s="16">
        <v>0.34</v>
      </c>
      <c r="BK35" s="17">
        <f t="shared" si="2"/>
        <v>67.47</v>
      </c>
    </row>
    <row r="36" spans="1:63" x14ac:dyDescent="0.2">
      <c r="A36" s="14"/>
      <c r="B36" s="15" t="s">
        <v>40</v>
      </c>
      <c r="C36" s="16">
        <v>0</v>
      </c>
      <c r="D36" s="16">
        <v>0.53</v>
      </c>
      <c r="E36" s="16">
        <v>0</v>
      </c>
      <c r="F36" s="16">
        <v>0</v>
      </c>
      <c r="G36" s="16">
        <v>0</v>
      </c>
      <c r="H36" s="16">
        <v>0.63</v>
      </c>
      <c r="I36" s="16">
        <v>20.14</v>
      </c>
      <c r="J36" s="16">
        <v>0.22</v>
      </c>
      <c r="K36" s="16">
        <v>0</v>
      </c>
      <c r="L36" s="16">
        <v>7.44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1.01</v>
      </c>
      <c r="S36" s="16">
        <v>0.13</v>
      </c>
      <c r="T36" s="16">
        <v>0</v>
      </c>
      <c r="U36" s="16">
        <v>0</v>
      </c>
      <c r="V36" s="16">
        <v>2.5299999999999998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0.02</v>
      </c>
      <c r="AC36" s="16">
        <v>0.52</v>
      </c>
      <c r="AD36" s="16">
        <v>0</v>
      </c>
      <c r="AE36" s="16">
        <v>0</v>
      </c>
      <c r="AF36" s="16">
        <v>0.74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0.01</v>
      </c>
      <c r="AM36" s="16">
        <v>0</v>
      </c>
      <c r="AN36" s="16">
        <v>0</v>
      </c>
      <c r="AO36" s="16">
        <v>0</v>
      </c>
      <c r="AP36" s="16">
        <v>0.03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2.5</v>
      </c>
      <c r="AW36" s="16">
        <v>7.74</v>
      </c>
      <c r="AX36" s="16">
        <v>0</v>
      </c>
      <c r="AY36" s="16">
        <v>0</v>
      </c>
      <c r="AZ36" s="16">
        <v>23.48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4.08</v>
      </c>
      <c r="BG36" s="16">
        <v>0.9</v>
      </c>
      <c r="BH36" s="16">
        <v>0.02</v>
      </c>
      <c r="BI36" s="16">
        <v>0</v>
      </c>
      <c r="BJ36" s="16">
        <v>10.07</v>
      </c>
      <c r="BK36" s="17">
        <f t="shared" si="2"/>
        <v>82.740000000000009</v>
      </c>
    </row>
    <row r="37" spans="1:63" x14ac:dyDescent="0.2">
      <c r="A37" s="14"/>
      <c r="B37" s="15" t="s">
        <v>41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0.01</v>
      </c>
      <c r="I37" s="16">
        <v>35.18</v>
      </c>
      <c r="J37" s="16">
        <v>0</v>
      </c>
      <c r="K37" s="16">
        <v>0</v>
      </c>
      <c r="L37" s="16">
        <v>0.22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0.01</v>
      </c>
      <c r="AW37" s="16">
        <v>1.46</v>
      </c>
      <c r="AX37" s="16">
        <v>0</v>
      </c>
      <c r="AY37" s="16">
        <v>0</v>
      </c>
      <c r="AZ37" s="16">
        <v>0.8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7">
        <f t="shared" si="2"/>
        <v>37.679999999999993</v>
      </c>
    </row>
    <row r="38" spans="1:63" x14ac:dyDescent="0.2">
      <c r="A38" s="14"/>
      <c r="B38" s="15" t="s">
        <v>42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0.2</v>
      </c>
      <c r="I38" s="16">
        <v>13.96</v>
      </c>
      <c r="J38" s="16">
        <v>0</v>
      </c>
      <c r="K38" s="16">
        <v>0</v>
      </c>
      <c r="L38" s="16">
        <v>0.44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0.08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0.02</v>
      </c>
      <c r="AW38" s="16">
        <v>0</v>
      </c>
      <c r="AX38" s="16">
        <v>0</v>
      </c>
      <c r="AY38" s="16">
        <v>0</v>
      </c>
      <c r="AZ38" s="16">
        <v>0.13999999999999999</v>
      </c>
      <c r="BA38" s="16">
        <v>0</v>
      </c>
      <c r="BB38" s="16">
        <v>0</v>
      </c>
      <c r="BC38" s="16">
        <v>0</v>
      </c>
      <c r="BD38" s="16">
        <v>0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0.06</v>
      </c>
      <c r="BK38" s="17">
        <f t="shared" si="2"/>
        <v>14.9</v>
      </c>
    </row>
    <row r="39" spans="1:63" x14ac:dyDescent="0.2">
      <c r="A39" s="14"/>
      <c r="B39" s="15" t="s">
        <v>43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2.7</v>
      </c>
      <c r="I39" s="16">
        <v>42.05</v>
      </c>
      <c r="J39" s="16">
        <v>1.18</v>
      </c>
      <c r="K39" s="16">
        <v>0</v>
      </c>
      <c r="L39" s="16">
        <v>29.11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0.67</v>
      </c>
      <c r="S39" s="16">
        <v>2.73</v>
      </c>
      <c r="T39" s="16">
        <v>5.9</v>
      </c>
      <c r="U39" s="16">
        <v>0</v>
      </c>
      <c r="V39" s="16">
        <v>5.53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0.05</v>
      </c>
      <c r="AC39" s="16">
        <v>0.5</v>
      </c>
      <c r="AD39" s="16">
        <v>0</v>
      </c>
      <c r="AE39" s="16">
        <v>0</v>
      </c>
      <c r="AF39" s="16">
        <v>0.32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0.01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6.07</v>
      </c>
      <c r="AW39" s="16">
        <v>28.49</v>
      </c>
      <c r="AX39" s="16">
        <v>1.17</v>
      </c>
      <c r="AY39" s="16">
        <v>0</v>
      </c>
      <c r="AZ39" s="16">
        <v>65.44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8.9700000000000006</v>
      </c>
      <c r="BG39" s="16">
        <v>2.58</v>
      </c>
      <c r="BH39" s="16">
        <v>0.35</v>
      </c>
      <c r="BI39" s="16">
        <v>0</v>
      </c>
      <c r="BJ39" s="16">
        <v>24.03</v>
      </c>
      <c r="BK39" s="17">
        <f t="shared" si="2"/>
        <v>227.85</v>
      </c>
    </row>
    <row r="40" spans="1:63" x14ac:dyDescent="0.2">
      <c r="A40" s="14"/>
      <c r="B40" s="15" t="s">
        <v>44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0.15</v>
      </c>
      <c r="I40" s="16">
        <v>226.65</v>
      </c>
      <c r="J40" s="16">
        <v>0</v>
      </c>
      <c r="K40" s="16">
        <v>0</v>
      </c>
      <c r="L40" s="16">
        <v>3.04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6.12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0.24</v>
      </c>
      <c r="AW40" s="16">
        <v>0.46</v>
      </c>
      <c r="AX40" s="16">
        <v>0</v>
      </c>
      <c r="AY40" s="16">
        <v>0</v>
      </c>
      <c r="AZ40" s="16">
        <v>10.54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0.02</v>
      </c>
      <c r="BG40" s="16">
        <v>0</v>
      </c>
      <c r="BH40" s="16">
        <v>0</v>
      </c>
      <c r="BI40" s="16">
        <v>0</v>
      </c>
      <c r="BJ40" s="16">
        <v>0</v>
      </c>
      <c r="BK40" s="17">
        <f t="shared" si="2"/>
        <v>247.22000000000003</v>
      </c>
    </row>
    <row r="41" spans="1:63" x14ac:dyDescent="0.2">
      <c r="A41" s="14"/>
      <c r="B41" s="15" t="s">
        <v>45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3.92</v>
      </c>
      <c r="I41" s="16">
        <v>60.33</v>
      </c>
      <c r="J41" s="16">
        <v>0.59</v>
      </c>
      <c r="K41" s="16">
        <v>0</v>
      </c>
      <c r="L41" s="16">
        <v>29.73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0.73</v>
      </c>
      <c r="S41" s="16">
        <v>0.56999999999999995</v>
      </c>
      <c r="T41" s="16">
        <v>0</v>
      </c>
      <c r="U41" s="16">
        <v>0</v>
      </c>
      <c r="V41" s="16">
        <v>7.26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0.03</v>
      </c>
      <c r="AC41" s="16">
        <v>0</v>
      </c>
      <c r="AD41" s="16">
        <v>0</v>
      </c>
      <c r="AE41" s="16">
        <v>0</v>
      </c>
      <c r="AF41" s="16">
        <v>0.69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0.03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5.46</v>
      </c>
      <c r="AW41" s="16">
        <v>21.42</v>
      </c>
      <c r="AX41" s="16">
        <v>0</v>
      </c>
      <c r="AY41" s="16">
        <v>0</v>
      </c>
      <c r="AZ41" s="16">
        <v>78.72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7.43</v>
      </c>
      <c r="BG41" s="16">
        <v>9.85</v>
      </c>
      <c r="BH41" s="16">
        <v>3.54</v>
      </c>
      <c r="BI41" s="16">
        <v>0</v>
      </c>
      <c r="BJ41" s="16">
        <v>21.74</v>
      </c>
      <c r="BK41" s="17">
        <f t="shared" si="2"/>
        <v>252.04</v>
      </c>
    </row>
    <row r="42" spans="1:63" x14ac:dyDescent="0.2">
      <c r="A42" s="14"/>
      <c r="B42" s="15" t="s">
        <v>46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1.33</v>
      </c>
      <c r="I42" s="16">
        <v>16.760000000000002</v>
      </c>
      <c r="J42" s="16">
        <v>0</v>
      </c>
      <c r="K42" s="16">
        <v>0</v>
      </c>
      <c r="L42" s="16">
        <v>15.04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0.79</v>
      </c>
      <c r="S42" s="16">
        <v>0.28999999999999998</v>
      </c>
      <c r="T42" s="16">
        <v>0</v>
      </c>
      <c r="U42" s="16">
        <v>0</v>
      </c>
      <c r="V42" s="16">
        <v>5.42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0.04</v>
      </c>
      <c r="AC42" s="16">
        <v>0</v>
      </c>
      <c r="AD42" s="16">
        <v>0</v>
      </c>
      <c r="AE42" s="16">
        <v>0</v>
      </c>
      <c r="AF42" s="16">
        <v>0.25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5.86</v>
      </c>
      <c r="AW42" s="16">
        <v>14.59</v>
      </c>
      <c r="AX42" s="16">
        <v>0</v>
      </c>
      <c r="AY42" s="16">
        <v>0</v>
      </c>
      <c r="AZ42" s="16">
        <v>42.63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6.66</v>
      </c>
      <c r="BG42" s="16">
        <v>1.68</v>
      </c>
      <c r="BH42" s="16">
        <v>3.9</v>
      </c>
      <c r="BI42" s="16">
        <v>0</v>
      </c>
      <c r="BJ42" s="16">
        <v>16.45</v>
      </c>
      <c r="BK42" s="17">
        <f t="shared" si="2"/>
        <v>131.69</v>
      </c>
    </row>
    <row r="43" spans="1:63" x14ac:dyDescent="0.2">
      <c r="A43" s="14"/>
      <c r="B43" s="15" t="s">
        <v>47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0.08</v>
      </c>
      <c r="I43" s="16">
        <v>96.43</v>
      </c>
      <c r="J43" s="16">
        <v>0</v>
      </c>
      <c r="K43" s="16">
        <v>0</v>
      </c>
      <c r="L43" s="16">
        <v>8.74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0.05</v>
      </c>
      <c r="S43" s="16">
        <v>3.18</v>
      </c>
      <c r="T43" s="16">
        <v>0</v>
      </c>
      <c r="U43" s="16">
        <v>0</v>
      </c>
      <c r="V43" s="16">
        <v>1.05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0.32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0.8</v>
      </c>
      <c r="AW43" s="16">
        <v>7.78</v>
      </c>
      <c r="AX43" s="16">
        <v>0</v>
      </c>
      <c r="AY43" s="16">
        <v>0</v>
      </c>
      <c r="AZ43" s="16">
        <v>19.18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0.06</v>
      </c>
      <c r="BG43" s="16">
        <v>0.01</v>
      </c>
      <c r="BH43" s="16">
        <v>0</v>
      </c>
      <c r="BI43" s="16">
        <v>0</v>
      </c>
      <c r="BJ43" s="16">
        <v>1.52</v>
      </c>
      <c r="BK43" s="17">
        <f t="shared" si="2"/>
        <v>139.19999999999999</v>
      </c>
    </row>
    <row r="44" spans="1:63" x14ac:dyDescent="0.2">
      <c r="A44" s="14"/>
      <c r="B44" s="15" t="s">
        <v>48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0.99</v>
      </c>
      <c r="I44" s="16">
        <v>33.6</v>
      </c>
      <c r="J44" s="16">
        <v>0.61</v>
      </c>
      <c r="K44" s="16">
        <v>0</v>
      </c>
      <c r="L44" s="16">
        <v>8.15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0.79</v>
      </c>
      <c r="S44" s="16">
        <v>0.24</v>
      </c>
      <c r="T44" s="16">
        <v>0</v>
      </c>
      <c r="U44" s="16">
        <v>0</v>
      </c>
      <c r="V44" s="16">
        <v>7.44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0.04</v>
      </c>
      <c r="AC44" s="16">
        <v>0</v>
      </c>
      <c r="AD44" s="16">
        <v>0</v>
      </c>
      <c r="AE44" s="16">
        <v>0</v>
      </c>
      <c r="AF44" s="16">
        <v>0.88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0.01</v>
      </c>
      <c r="AM44" s="16">
        <v>0</v>
      </c>
      <c r="AN44" s="16">
        <v>0</v>
      </c>
      <c r="AO44" s="16">
        <v>0</v>
      </c>
      <c r="AP44" s="16">
        <v>7.0000000000000007E-2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2.9</v>
      </c>
      <c r="AW44" s="16">
        <v>7</v>
      </c>
      <c r="AX44" s="16">
        <v>0</v>
      </c>
      <c r="AY44" s="16">
        <v>0</v>
      </c>
      <c r="AZ44" s="16">
        <v>21.15</v>
      </c>
      <c r="BA44" s="16">
        <v>0</v>
      </c>
      <c r="BB44" s="16">
        <v>0</v>
      </c>
      <c r="BC44" s="16">
        <v>0</v>
      </c>
      <c r="BD44" s="16">
        <v>0</v>
      </c>
      <c r="BE44" s="16">
        <v>0</v>
      </c>
      <c r="BF44" s="16">
        <v>4.88</v>
      </c>
      <c r="BG44" s="16">
        <v>2.08</v>
      </c>
      <c r="BH44" s="16">
        <v>0</v>
      </c>
      <c r="BI44" s="16">
        <v>0</v>
      </c>
      <c r="BJ44" s="16">
        <v>13.42</v>
      </c>
      <c r="BK44" s="17">
        <f t="shared" si="2"/>
        <v>104.25</v>
      </c>
    </row>
    <row r="45" spans="1:63" x14ac:dyDescent="0.2">
      <c r="A45" s="14"/>
      <c r="B45" s="15" t="s">
        <v>49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0.12</v>
      </c>
      <c r="I45" s="16">
        <v>37.97</v>
      </c>
      <c r="J45" s="16">
        <v>0</v>
      </c>
      <c r="K45" s="16">
        <v>0</v>
      </c>
      <c r="L45" s="16">
        <v>24.87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6.49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0.02</v>
      </c>
      <c r="AW45" s="16">
        <v>0</v>
      </c>
      <c r="AX45" s="16">
        <v>0</v>
      </c>
      <c r="AY45" s="16">
        <v>0</v>
      </c>
      <c r="AZ45" s="16">
        <v>7.42</v>
      </c>
      <c r="BA45" s="16">
        <v>0</v>
      </c>
      <c r="BB45" s="16">
        <v>0</v>
      </c>
      <c r="BC45" s="16">
        <v>0</v>
      </c>
      <c r="BD45" s="16">
        <v>0</v>
      </c>
      <c r="BE45" s="16">
        <v>0</v>
      </c>
      <c r="BF45" s="16">
        <v>0.01</v>
      </c>
      <c r="BG45" s="16">
        <v>0.64</v>
      </c>
      <c r="BH45" s="16">
        <v>0</v>
      </c>
      <c r="BI45" s="16">
        <v>0</v>
      </c>
      <c r="BJ45" s="16">
        <v>0.13</v>
      </c>
      <c r="BK45" s="17">
        <f t="shared" si="2"/>
        <v>77.669999999999987</v>
      </c>
    </row>
    <row r="46" spans="1:63" x14ac:dyDescent="0.2">
      <c r="A46" s="14"/>
      <c r="B46" s="15" t="s">
        <v>50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0.52</v>
      </c>
      <c r="I46" s="16">
        <v>12.4</v>
      </c>
      <c r="J46" s="16">
        <v>0</v>
      </c>
      <c r="K46" s="16">
        <v>0</v>
      </c>
      <c r="L46" s="16">
        <v>3.37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0.34</v>
      </c>
      <c r="S46" s="16">
        <v>9.0299999999999994</v>
      </c>
      <c r="T46" s="16">
        <v>1.21</v>
      </c>
      <c r="U46" s="16">
        <v>0</v>
      </c>
      <c r="V46" s="16">
        <v>3.64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0.01</v>
      </c>
      <c r="AC46" s="16">
        <v>0</v>
      </c>
      <c r="AD46" s="16">
        <v>0</v>
      </c>
      <c r="AE46" s="16">
        <v>0</v>
      </c>
      <c r="AF46" s="16">
        <v>0.28999999999999998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0.02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1.67</v>
      </c>
      <c r="AW46" s="16">
        <v>9.49</v>
      </c>
      <c r="AX46" s="16">
        <v>0</v>
      </c>
      <c r="AY46" s="16">
        <v>0</v>
      </c>
      <c r="AZ46" s="16">
        <v>13.02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3.25</v>
      </c>
      <c r="BG46" s="16">
        <v>1.96</v>
      </c>
      <c r="BH46" s="16">
        <v>0</v>
      </c>
      <c r="BI46" s="16">
        <v>0</v>
      </c>
      <c r="BJ46" s="16">
        <v>10.41</v>
      </c>
      <c r="BK46" s="17">
        <f t="shared" si="2"/>
        <v>70.63000000000001</v>
      </c>
    </row>
    <row r="47" spans="1:63" x14ac:dyDescent="0.2">
      <c r="A47" s="14"/>
      <c r="B47" s="15" t="s">
        <v>51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0.18</v>
      </c>
      <c r="I47" s="16">
        <v>34.78</v>
      </c>
      <c r="J47" s="16">
        <v>0</v>
      </c>
      <c r="K47" s="16">
        <v>0</v>
      </c>
      <c r="L47" s="16">
        <v>18.84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0.01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0.38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0.1</v>
      </c>
      <c r="AW47" s="16">
        <v>14.42</v>
      </c>
      <c r="AX47" s="16">
        <v>0</v>
      </c>
      <c r="AY47" s="16">
        <v>0</v>
      </c>
      <c r="AZ47" s="16">
        <v>12.02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0.03</v>
      </c>
      <c r="BG47" s="16">
        <v>0</v>
      </c>
      <c r="BH47" s="16">
        <v>0</v>
      </c>
      <c r="BI47" s="16">
        <v>0</v>
      </c>
      <c r="BJ47" s="16">
        <v>1.92</v>
      </c>
      <c r="BK47" s="17">
        <f t="shared" si="2"/>
        <v>82.679999999999993</v>
      </c>
    </row>
    <row r="48" spans="1:63" x14ac:dyDescent="0.2">
      <c r="A48" s="14"/>
      <c r="B48" s="15" t="s">
        <v>52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1.7</v>
      </c>
      <c r="I48" s="16">
        <v>9.74</v>
      </c>
      <c r="J48" s="16">
        <v>0</v>
      </c>
      <c r="K48" s="16">
        <v>0</v>
      </c>
      <c r="L48" s="16">
        <v>20.52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0.89</v>
      </c>
      <c r="S48" s="16">
        <v>0.34</v>
      </c>
      <c r="T48" s="16">
        <v>0</v>
      </c>
      <c r="U48" s="16">
        <v>0</v>
      </c>
      <c r="V48" s="16">
        <v>6.31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0.17</v>
      </c>
      <c r="AC48" s="16">
        <v>0.06</v>
      </c>
      <c r="AD48" s="16">
        <v>0</v>
      </c>
      <c r="AE48" s="16">
        <v>0</v>
      </c>
      <c r="AF48" s="16">
        <v>0.08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0.05</v>
      </c>
      <c r="AM48" s="16">
        <v>0.03</v>
      </c>
      <c r="AN48" s="16">
        <v>0</v>
      </c>
      <c r="AO48" s="16">
        <v>0</v>
      </c>
      <c r="AP48" s="16">
        <v>0.08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4.74</v>
      </c>
      <c r="AW48" s="16">
        <v>5.18</v>
      </c>
      <c r="AX48" s="16">
        <v>1.27</v>
      </c>
      <c r="AY48" s="16">
        <v>0</v>
      </c>
      <c r="AZ48" s="16">
        <v>31.7</v>
      </c>
      <c r="BA48" s="16">
        <v>0</v>
      </c>
      <c r="BB48" s="16">
        <v>0</v>
      </c>
      <c r="BC48" s="16">
        <v>0</v>
      </c>
      <c r="BD48" s="16">
        <v>0</v>
      </c>
      <c r="BE48" s="16">
        <v>0</v>
      </c>
      <c r="BF48" s="16">
        <v>9.77</v>
      </c>
      <c r="BG48" s="16">
        <v>17.59</v>
      </c>
      <c r="BH48" s="16">
        <v>5.6</v>
      </c>
      <c r="BI48" s="16">
        <v>0</v>
      </c>
      <c r="BJ48" s="16">
        <v>25.31</v>
      </c>
      <c r="BK48" s="17">
        <f t="shared" si="2"/>
        <v>141.13</v>
      </c>
    </row>
    <row r="49" spans="1:63" x14ac:dyDescent="0.2">
      <c r="A49" s="14"/>
      <c r="B49" s="15" t="s">
        <v>53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0.12</v>
      </c>
      <c r="I49" s="16">
        <v>66.069999999999993</v>
      </c>
      <c r="J49" s="16">
        <v>0</v>
      </c>
      <c r="K49" s="16">
        <v>0</v>
      </c>
      <c r="L49" s="16">
        <v>30.25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0.02</v>
      </c>
      <c r="S49" s="16">
        <v>0.06</v>
      </c>
      <c r="T49" s="16">
        <v>0.26</v>
      </c>
      <c r="U49" s="16">
        <v>0</v>
      </c>
      <c r="V49" s="16">
        <v>0.16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0.14000000000000001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0.03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1.05</v>
      </c>
      <c r="AW49" s="16">
        <v>17.440000000000001</v>
      </c>
      <c r="AX49" s="16">
        <v>0</v>
      </c>
      <c r="AY49" s="16">
        <v>0</v>
      </c>
      <c r="AZ49" s="16">
        <v>111.02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0.03</v>
      </c>
      <c r="BG49" s="16">
        <v>0</v>
      </c>
      <c r="BH49" s="16">
        <v>0</v>
      </c>
      <c r="BI49" s="16">
        <v>0</v>
      </c>
      <c r="BJ49" s="16">
        <v>0.38</v>
      </c>
      <c r="BK49" s="17">
        <f t="shared" si="2"/>
        <v>227.03</v>
      </c>
    </row>
    <row r="50" spans="1:63" x14ac:dyDescent="0.2">
      <c r="A50" s="14"/>
      <c r="B50" s="15" t="s">
        <v>54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1</v>
      </c>
      <c r="I50" s="16">
        <v>26.13</v>
      </c>
      <c r="J50" s="16">
        <v>0</v>
      </c>
      <c r="K50" s="16">
        <v>0</v>
      </c>
      <c r="L50" s="16">
        <v>23.49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0.63</v>
      </c>
      <c r="S50" s="16">
        <v>0.15</v>
      </c>
      <c r="T50" s="16">
        <v>0</v>
      </c>
      <c r="U50" s="16">
        <v>0</v>
      </c>
      <c r="V50" s="16">
        <v>6.48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0.31</v>
      </c>
      <c r="AD50" s="16">
        <v>0</v>
      </c>
      <c r="AE50" s="16">
        <v>0</v>
      </c>
      <c r="AF50" s="16">
        <v>0.3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0.16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3.7</v>
      </c>
      <c r="AW50" s="16">
        <v>4.33</v>
      </c>
      <c r="AX50" s="16">
        <v>0.19</v>
      </c>
      <c r="AY50" s="16">
        <v>0</v>
      </c>
      <c r="AZ50" s="16">
        <v>26.52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8.31</v>
      </c>
      <c r="BG50" s="16">
        <v>2.1</v>
      </c>
      <c r="BH50" s="16">
        <v>1.88</v>
      </c>
      <c r="BI50" s="16">
        <v>0</v>
      </c>
      <c r="BJ50" s="16">
        <v>15.07</v>
      </c>
      <c r="BK50" s="17">
        <f t="shared" si="2"/>
        <v>120.74999999999997</v>
      </c>
    </row>
    <row r="51" spans="1:63" x14ac:dyDescent="0.2">
      <c r="A51" s="14"/>
      <c r="B51" s="15" t="s">
        <v>55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0.75</v>
      </c>
      <c r="I51" s="16">
        <v>38.6</v>
      </c>
      <c r="J51" s="16">
        <v>0</v>
      </c>
      <c r="K51" s="16">
        <v>0</v>
      </c>
      <c r="L51" s="16">
        <v>8.14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0.63</v>
      </c>
      <c r="S51" s="16">
        <v>8.3000000000000007</v>
      </c>
      <c r="T51" s="16">
        <v>0</v>
      </c>
      <c r="U51" s="16">
        <v>0</v>
      </c>
      <c r="V51" s="16">
        <v>1.97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0.09</v>
      </c>
      <c r="AC51" s="16">
        <v>0.5</v>
      </c>
      <c r="AD51" s="16">
        <v>0</v>
      </c>
      <c r="AE51" s="16">
        <v>0</v>
      </c>
      <c r="AF51" s="16">
        <v>0.73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2.56</v>
      </c>
      <c r="AW51" s="16">
        <v>5.89</v>
      </c>
      <c r="AX51" s="16">
        <v>0</v>
      </c>
      <c r="AY51" s="16">
        <v>0</v>
      </c>
      <c r="AZ51" s="16">
        <v>30.11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6.09</v>
      </c>
      <c r="BG51" s="16">
        <v>1.21</v>
      </c>
      <c r="BH51" s="16">
        <v>0.31</v>
      </c>
      <c r="BI51" s="16">
        <v>0</v>
      </c>
      <c r="BJ51" s="16">
        <v>12.59</v>
      </c>
      <c r="BK51" s="17">
        <f t="shared" si="2"/>
        <v>118.47</v>
      </c>
    </row>
    <row r="52" spans="1:63" x14ac:dyDescent="0.2">
      <c r="A52" s="14"/>
      <c r="B52" s="15" t="s">
        <v>56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0.26</v>
      </c>
      <c r="I52" s="16">
        <v>8.8699999999999992</v>
      </c>
      <c r="J52" s="16">
        <v>0</v>
      </c>
      <c r="K52" s="16">
        <v>0</v>
      </c>
      <c r="L52" s="16">
        <v>3.61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0.02</v>
      </c>
      <c r="S52" s="16">
        <v>0</v>
      </c>
      <c r="T52" s="16">
        <v>0</v>
      </c>
      <c r="U52" s="16">
        <v>0</v>
      </c>
      <c r="V52" s="16">
        <v>1.59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0.08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0.11</v>
      </c>
      <c r="AW52" s="16">
        <v>2.5499999999999998</v>
      </c>
      <c r="AX52" s="16">
        <v>0</v>
      </c>
      <c r="AY52" s="16">
        <v>0</v>
      </c>
      <c r="AZ52" s="16">
        <v>10.69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0.03</v>
      </c>
      <c r="BG52" s="16">
        <v>0</v>
      </c>
      <c r="BH52" s="16">
        <v>0</v>
      </c>
      <c r="BI52" s="16">
        <v>0</v>
      </c>
      <c r="BJ52" s="16">
        <v>0.47</v>
      </c>
      <c r="BK52" s="17">
        <f t="shared" si="2"/>
        <v>28.279999999999994</v>
      </c>
    </row>
    <row r="53" spans="1:63" x14ac:dyDescent="0.2">
      <c r="A53" s="14"/>
      <c r="B53" s="15" t="s">
        <v>57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0.04</v>
      </c>
      <c r="I53" s="16">
        <v>15.08</v>
      </c>
      <c r="J53" s="16">
        <v>0</v>
      </c>
      <c r="K53" s="16">
        <v>0</v>
      </c>
      <c r="L53" s="16">
        <v>0.4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0.04</v>
      </c>
      <c r="S53" s="16">
        <v>0</v>
      </c>
      <c r="T53" s="16">
        <v>0</v>
      </c>
      <c r="U53" s="16">
        <v>0</v>
      </c>
      <c r="V53" s="16">
        <v>2.02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0.02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0.1</v>
      </c>
      <c r="AW53" s="16">
        <v>0.06</v>
      </c>
      <c r="AX53" s="16">
        <v>0</v>
      </c>
      <c r="AY53" s="16">
        <v>0</v>
      </c>
      <c r="AZ53" s="16">
        <v>7.45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0.05</v>
      </c>
      <c r="BG53" s="16">
        <v>0</v>
      </c>
      <c r="BH53" s="16">
        <v>0</v>
      </c>
      <c r="BI53" s="16">
        <v>0</v>
      </c>
      <c r="BJ53" s="16">
        <v>0.13</v>
      </c>
      <c r="BK53" s="17">
        <f t="shared" si="2"/>
        <v>25.389999999999997</v>
      </c>
    </row>
    <row r="54" spans="1:63" x14ac:dyDescent="0.2">
      <c r="A54" s="14"/>
      <c r="B54" s="15" t="s">
        <v>58</v>
      </c>
      <c r="C54" s="16">
        <v>0</v>
      </c>
      <c r="D54" s="16">
        <v>1.27</v>
      </c>
      <c r="E54" s="16">
        <v>0</v>
      </c>
      <c r="F54" s="16">
        <v>0</v>
      </c>
      <c r="G54" s="16">
        <v>0</v>
      </c>
      <c r="H54" s="16">
        <v>1.41</v>
      </c>
      <c r="I54" s="16">
        <v>33.89</v>
      </c>
      <c r="J54" s="16">
        <v>0.32</v>
      </c>
      <c r="K54" s="16">
        <v>0</v>
      </c>
      <c r="L54" s="16">
        <v>18.71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0.88</v>
      </c>
      <c r="S54" s="16">
        <v>12.87</v>
      </c>
      <c r="T54" s="16">
        <v>0.32</v>
      </c>
      <c r="U54" s="16">
        <v>0</v>
      </c>
      <c r="V54" s="16">
        <v>7.77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0.04</v>
      </c>
      <c r="AC54" s="16">
        <v>0</v>
      </c>
      <c r="AD54" s="16">
        <v>0</v>
      </c>
      <c r="AE54" s="16">
        <v>0</v>
      </c>
      <c r="AF54" s="16">
        <v>1.22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0.01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3.89</v>
      </c>
      <c r="AW54" s="16">
        <v>7.91</v>
      </c>
      <c r="AX54" s="16">
        <v>0.06</v>
      </c>
      <c r="AY54" s="16">
        <v>0</v>
      </c>
      <c r="AZ54" s="16">
        <v>31.86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9.24</v>
      </c>
      <c r="BG54" s="16">
        <v>2.02</v>
      </c>
      <c r="BH54" s="16">
        <v>1.25</v>
      </c>
      <c r="BI54" s="16">
        <v>0</v>
      </c>
      <c r="BJ54" s="16">
        <v>24.08</v>
      </c>
      <c r="BK54" s="17">
        <f t="shared" si="2"/>
        <v>159.02000000000004</v>
      </c>
    </row>
    <row r="55" spans="1:63" x14ac:dyDescent="0.2">
      <c r="A55" s="14"/>
      <c r="B55" s="15" t="s">
        <v>59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0.63</v>
      </c>
      <c r="I55" s="16">
        <v>15.84</v>
      </c>
      <c r="J55" s="16">
        <v>0</v>
      </c>
      <c r="K55" s="16">
        <v>0</v>
      </c>
      <c r="L55" s="16">
        <v>12.01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0.1</v>
      </c>
      <c r="S55" s="16">
        <v>6.29</v>
      </c>
      <c r="T55" s="16">
        <v>4.9800000000000004</v>
      </c>
      <c r="U55" s="16">
        <v>0</v>
      </c>
      <c r="V55" s="16">
        <v>1.31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2.2599999999999998</v>
      </c>
      <c r="AW55" s="16">
        <v>5.98</v>
      </c>
      <c r="AX55" s="16">
        <v>0</v>
      </c>
      <c r="AY55" s="16">
        <v>0</v>
      </c>
      <c r="AZ55" s="16">
        <v>35.17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0.4</v>
      </c>
      <c r="BG55" s="16">
        <v>0.06</v>
      </c>
      <c r="BH55" s="16">
        <v>0</v>
      </c>
      <c r="BI55" s="16">
        <v>0</v>
      </c>
      <c r="BJ55" s="16">
        <v>3.34</v>
      </c>
      <c r="BK55" s="17">
        <f t="shared" si="2"/>
        <v>88.37</v>
      </c>
    </row>
    <row r="56" spans="1:63" x14ac:dyDescent="0.2">
      <c r="A56" s="14"/>
      <c r="B56" s="15" t="s">
        <v>60</v>
      </c>
      <c r="C56" s="16">
        <v>0</v>
      </c>
      <c r="D56" s="16">
        <v>1.89</v>
      </c>
      <c r="E56" s="16">
        <v>0</v>
      </c>
      <c r="F56" s="16">
        <v>0</v>
      </c>
      <c r="G56" s="16">
        <v>0</v>
      </c>
      <c r="H56" s="16">
        <v>0.76</v>
      </c>
      <c r="I56" s="16">
        <v>2.17</v>
      </c>
      <c r="J56" s="16">
        <v>2.84</v>
      </c>
      <c r="K56" s="16">
        <v>0</v>
      </c>
      <c r="L56" s="16">
        <v>3.83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0.48</v>
      </c>
      <c r="S56" s="16">
        <v>0.38</v>
      </c>
      <c r="T56" s="16">
        <v>0</v>
      </c>
      <c r="U56" s="16">
        <v>0</v>
      </c>
      <c r="V56" s="16">
        <v>4.28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0.01</v>
      </c>
      <c r="AC56" s="16">
        <v>0</v>
      </c>
      <c r="AD56" s="16">
        <v>0</v>
      </c>
      <c r="AE56" s="16">
        <v>0</v>
      </c>
      <c r="AF56" s="16">
        <v>0.28999999999999998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0.01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2.0499999999999998</v>
      </c>
      <c r="AW56" s="16">
        <v>6</v>
      </c>
      <c r="AX56" s="16">
        <v>0</v>
      </c>
      <c r="AY56" s="16">
        <v>0</v>
      </c>
      <c r="AZ56" s="16">
        <v>15.299999999999999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6.12</v>
      </c>
      <c r="BG56" s="16">
        <v>1.37</v>
      </c>
      <c r="BH56" s="16">
        <v>0</v>
      </c>
      <c r="BI56" s="16">
        <v>0</v>
      </c>
      <c r="BJ56" s="16">
        <v>16.68</v>
      </c>
      <c r="BK56" s="17">
        <f t="shared" si="2"/>
        <v>64.460000000000008</v>
      </c>
    </row>
    <row r="57" spans="1:63" x14ac:dyDescent="0.2">
      <c r="A57" s="14"/>
      <c r="B57" s="15" t="s">
        <v>61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0.7</v>
      </c>
      <c r="I57" s="16">
        <v>11.02</v>
      </c>
      <c r="J57" s="16">
        <v>0</v>
      </c>
      <c r="K57" s="16">
        <v>0</v>
      </c>
      <c r="L57" s="16">
        <v>2.38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0.36</v>
      </c>
      <c r="S57" s="16">
        <v>3.22</v>
      </c>
      <c r="T57" s="16">
        <v>0</v>
      </c>
      <c r="U57" s="16">
        <v>0</v>
      </c>
      <c r="V57" s="16">
        <v>2.8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0.03</v>
      </c>
      <c r="AC57" s="16">
        <v>0</v>
      </c>
      <c r="AD57" s="16">
        <v>0</v>
      </c>
      <c r="AE57" s="16">
        <v>0</v>
      </c>
      <c r="AF57" s="16">
        <v>0.09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0.01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2.5099999999999998</v>
      </c>
      <c r="AW57" s="16">
        <v>2.98</v>
      </c>
      <c r="AX57" s="16">
        <v>0</v>
      </c>
      <c r="AY57" s="16">
        <v>0</v>
      </c>
      <c r="AZ57" s="16">
        <v>16.770000000000003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4.5</v>
      </c>
      <c r="BG57" s="16">
        <v>0.36</v>
      </c>
      <c r="BH57" s="16">
        <v>0</v>
      </c>
      <c r="BI57" s="16">
        <v>0</v>
      </c>
      <c r="BJ57" s="16">
        <v>10.73</v>
      </c>
      <c r="BK57" s="17">
        <f t="shared" si="2"/>
        <v>58.460000000000008</v>
      </c>
    </row>
    <row r="58" spans="1:63" x14ac:dyDescent="0.2">
      <c r="A58" s="14"/>
      <c r="B58" s="15" t="s">
        <v>62</v>
      </c>
      <c r="C58" s="16">
        <v>0</v>
      </c>
      <c r="D58" s="16">
        <v>2.2200000000000002</v>
      </c>
      <c r="E58" s="16">
        <v>0</v>
      </c>
      <c r="F58" s="16">
        <v>0</v>
      </c>
      <c r="G58" s="16">
        <v>0</v>
      </c>
      <c r="H58" s="16">
        <v>0.56000000000000005</v>
      </c>
      <c r="I58" s="16">
        <v>0.74</v>
      </c>
      <c r="J58" s="16">
        <v>0</v>
      </c>
      <c r="K58" s="16">
        <v>0</v>
      </c>
      <c r="L58" s="16">
        <v>5.14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7.0000000000000007E-2</v>
      </c>
      <c r="S58" s="16">
        <v>0</v>
      </c>
      <c r="T58" s="16">
        <v>0</v>
      </c>
      <c r="U58" s="16">
        <v>0</v>
      </c>
      <c r="V58" s="16">
        <v>2.88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0.04</v>
      </c>
      <c r="AC58" s="16">
        <v>0</v>
      </c>
      <c r="AD58" s="16">
        <v>0</v>
      </c>
      <c r="AE58" s="16">
        <v>0</v>
      </c>
      <c r="AF58" s="16">
        <v>0.57999999999999996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2.62</v>
      </c>
      <c r="AW58" s="16">
        <v>9.41</v>
      </c>
      <c r="AX58" s="16">
        <v>0</v>
      </c>
      <c r="AY58" s="16">
        <v>0</v>
      </c>
      <c r="AZ58" s="16">
        <v>24.46</v>
      </c>
      <c r="BA58" s="16">
        <v>0</v>
      </c>
      <c r="BB58" s="16">
        <v>0</v>
      </c>
      <c r="BC58" s="16">
        <v>0</v>
      </c>
      <c r="BD58" s="16">
        <v>0</v>
      </c>
      <c r="BE58" s="16">
        <v>0</v>
      </c>
      <c r="BF58" s="16">
        <v>0.85</v>
      </c>
      <c r="BG58" s="16">
        <v>0</v>
      </c>
      <c r="BH58" s="16">
        <v>0</v>
      </c>
      <c r="BI58" s="16">
        <v>0</v>
      </c>
      <c r="BJ58" s="16">
        <v>1.98</v>
      </c>
      <c r="BK58" s="17">
        <f t="shared" si="2"/>
        <v>51.55</v>
      </c>
    </row>
    <row r="59" spans="1:63" x14ac:dyDescent="0.2">
      <c r="A59" s="14"/>
      <c r="B59" s="15" t="s">
        <v>63</v>
      </c>
      <c r="C59" s="16">
        <v>0</v>
      </c>
      <c r="D59" s="16">
        <v>2.17</v>
      </c>
      <c r="E59" s="16">
        <v>0</v>
      </c>
      <c r="F59" s="16">
        <v>0</v>
      </c>
      <c r="G59" s="16">
        <v>0</v>
      </c>
      <c r="H59" s="16">
        <v>0.61</v>
      </c>
      <c r="I59" s="16">
        <v>12.6</v>
      </c>
      <c r="J59" s="16">
        <v>0</v>
      </c>
      <c r="K59" s="16">
        <v>0</v>
      </c>
      <c r="L59" s="16">
        <v>9.9499999999999993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0.55000000000000004</v>
      </c>
      <c r="S59" s="16">
        <v>0.16</v>
      </c>
      <c r="T59" s="16">
        <v>0</v>
      </c>
      <c r="U59" s="16">
        <v>0</v>
      </c>
      <c r="V59" s="16">
        <v>4.47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0.02</v>
      </c>
      <c r="AC59" s="16">
        <v>0</v>
      </c>
      <c r="AD59" s="16">
        <v>0</v>
      </c>
      <c r="AE59" s="16">
        <v>0</v>
      </c>
      <c r="AF59" s="16">
        <v>0.22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0.01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3.06</v>
      </c>
      <c r="AW59" s="16">
        <v>3.67</v>
      </c>
      <c r="AX59" s="16">
        <v>0.12</v>
      </c>
      <c r="AY59" s="16">
        <v>0</v>
      </c>
      <c r="AZ59" s="16">
        <v>18.28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8.57</v>
      </c>
      <c r="BG59" s="16">
        <v>0.1</v>
      </c>
      <c r="BH59" s="16">
        <v>0</v>
      </c>
      <c r="BI59" s="16">
        <v>0</v>
      </c>
      <c r="BJ59" s="16">
        <v>11.99</v>
      </c>
      <c r="BK59" s="17">
        <f t="shared" si="2"/>
        <v>76.55</v>
      </c>
    </row>
    <row r="60" spans="1:63" x14ac:dyDescent="0.2">
      <c r="A60" s="14"/>
      <c r="B60" s="15" t="s">
        <v>64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0.28000000000000003</v>
      </c>
      <c r="I60" s="16">
        <v>27.31</v>
      </c>
      <c r="J60" s="16">
        <v>0</v>
      </c>
      <c r="K60" s="16">
        <v>0</v>
      </c>
      <c r="L60" s="16">
        <v>128.43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0.03</v>
      </c>
      <c r="S60" s="16">
        <v>0</v>
      </c>
      <c r="T60" s="16">
        <v>0</v>
      </c>
      <c r="U60" s="16">
        <v>0</v>
      </c>
      <c r="V60" s="16">
        <v>0.63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0.12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0.09</v>
      </c>
      <c r="AW60" s="16">
        <v>0.61</v>
      </c>
      <c r="AX60" s="16">
        <v>0</v>
      </c>
      <c r="AY60" s="16">
        <v>0</v>
      </c>
      <c r="AZ60" s="16">
        <v>3.25</v>
      </c>
      <c r="BA60" s="16">
        <v>0</v>
      </c>
      <c r="BB60" s="16">
        <v>0</v>
      </c>
      <c r="BC60" s="16">
        <v>0</v>
      </c>
      <c r="BD60" s="16">
        <v>0</v>
      </c>
      <c r="BE60" s="16">
        <v>0</v>
      </c>
      <c r="BF60" s="16">
        <v>7.0000000000000007E-2</v>
      </c>
      <c r="BG60" s="16">
        <v>0</v>
      </c>
      <c r="BH60" s="16">
        <v>0</v>
      </c>
      <c r="BI60" s="16">
        <v>0</v>
      </c>
      <c r="BJ60" s="16">
        <v>0.56000000000000005</v>
      </c>
      <c r="BK60" s="17">
        <f t="shared" si="2"/>
        <v>161.38000000000002</v>
      </c>
    </row>
    <row r="61" spans="1:63" x14ac:dyDescent="0.2">
      <c r="A61" s="14"/>
      <c r="B61" s="15" t="s">
        <v>65</v>
      </c>
      <c r="C61" s="16">
        <v>0</v>
      </c>
      <c r="D61" s="16">
        <v>1.62</v>
      </c>
      <c r="E61" s="16">
        <v>0</v>
      </c>
      <c r="F61" s="16">
        <v>0</v>
      </c>
      <c r="G61" s="16">
        <v>0</v>
      </c>
      <c r="H61" s="16">
        <v>1.03</v>
      </c>
      <c r="I61" s="16">
        <v>40.270000000000003</v>
      </c>
      <c r="J61" s="16">
        <v>0</v>
      </c>
      <c r="K61" s="16">
        <v>0</v>
      </c>
      <c r="L61" s="16">
        <v>15.86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0.45</v>
      </c>
      <c r="S61" s="16">
        <v>0.06</v>
      </c>
      <c r="T61" s="16">
        <v>0</v>
      </c>
      <c r="U61" s="16">
        <v>0</v>
      </c>
      <c r="V61" s="16">
        <v>2.69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0.06</v>
      </c>
      <c r="AC61" s="16">
        <v>0.19</v>
      </c>
      <c r="AD61" s="16">
        <v>0</v>
      </c>
      <c r="AE61" s="16">
        <v>0</v>
      </c>
      <c r="AF61" s="16">
        <v>0.27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0.02</v>
      </c>
      <c r="AM61" s="16">
        <v>0</v>
      </c>
      <c r="AN61" s="16">
        <v>0</v>
      </c>
      <c r="AO61" s="16">
        <v>0</v>
      </c>
      <c r="AP61" s="16">
        <v>7.0000000000000007E-2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3.95</v>
      </c>
      <c r="AW61" s="16">
        <v>9.7799999999999994</v>
      </c>
      <c r="AX61" s="16">
        <v>0</v>
      </c>
      <c r="AY61" s="16">
        <v>0</v>
      </c>
      <c r="AZ61" s="16">
        <v>38.200000000000003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6.19</v>
      </c>
      <c r="BG61" s="16">
        <v>0.72</v>
      </c>
      <c r="BH61" s="16">
        <v>0</v>
      </c>
      <c r="BI61" s="16">
        <v>0</v>
      </c>
      <c r="BJ61" s="16">
        <v>14.63</v>
      </c>
      <c r="BK61" s="17">
        <f t="shared" si="2"/>
        <v>136.06</v>
      </c>
    </row>
    <row r="62" spans="1:63" x14ac:dyDescent="0.2">
      <c r="A62" s="14"/>
      <c r="B62" s="15" t="s">
        <v>66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0.25</v>
      </c>
      <c r="I62" s="16">
        <v>13.6</v>
      </c>
      <c r="J62" s="16">
        <v>0</v>
      </c>
      <c r="K62" s="16">
        <v>0</v>
      </c>
      <c r="L62" s="16">
        <v>0.93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0.05</v>
      </c>
      <c r="S62" s="16">
        <v>0</v>
      </c>
      <c r="T62" s="16">
        <v>3.69</v>
      </c>
      <c r="U62" s="16">
        <v>0</v>
      </c>
      <c r="V62" s="16">
        <v>1.05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0.22</v>
      </c>
      <c r="AW62" s="16">
        <v>7.04</v>
      </c>
      <c r="AX62" s="16">
        <v>0</v>
      </c>
      <c r="AY62" s="16">
        <v>0</v>
      </c>
      <c r="AZ62" s="16">
        <v>9.27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0.1</v>
      </c>
      <c r="BG62" s="16">
        <v>0</v>
      </c>
      <c r="BH62" s="16">
        <v>0</v>
      </c>
      <c r="BI62" s="16">
        <v>0</v>
      </c>
      <c r="BJ62" s="16">
        <v>0.23</v>
      </c>
      <c r="BK62" s="17">
        <f t="shared" si="2"/>
        <v>36.429999999999993</v>
      </c>
    </row>
    <row r="63" spans="1:63" x14ac:dyDescent="0.2">
      <c r="A63" s="14"/>
      <c r="B63" s="15" t="s">
        <v>67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0.37</v>
      </c>
      <c r="I63" s="16">
        <v>0.09</v>
      </c>
      <c r="J63" s="16">
        <v>0</v>
      </c>
      <c r="K63" s="16">
        <v>0</v>
      </c>
      <c r="L63" s="16">
        <v>244.02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0.1</v>
      </c>
      <c r="S63" s="16">
        <v>0</v>
      </c>
      <c r="T63" s="16">
        <v>0</v>
      </c>
      <c r="U63" s="16">
        <v>0</v>
      </c>
      <c r="V63" s="16">
        <v>0.28999999999999998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0.02</v>
      </c>
      <c r="AC63" s="16">
        <v>0</v>
      </c>
      <c r="AD63" s="16">
        <v>0</v>
      </c>
      <c r="AE63" s="16">
        <v>0</v>
      </c>
      <c r="AF63" s="16">
        <v>0.05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0.56000000000000005</v>
      </c>
      <c r="AW63" s="16">
        <v>0.25</v>
      </c>
      <c r="AX63" s="16">
        <v>0</v>
      </c>
      <c r="AY63" s="16">
        <v>0</v>
      </c>
      <c r="AZ63" s="16">
        <v>4.8199999999999994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0.17</v>
      </c>
      <c r="BG63" s="16">
        <v>0</v>
      </c>
      <c r="BH63" s="16">
        <v>0</v>
      </c>
      <c r="BI63" s="16">
        <v>0</v>
      </c>
      <c r="BJ63" s="16">
        <v>0.44</v>
      </c>
      <c r="BK63" s="17">
        <f t="shared" si="2"/>
        <v>251.18</v>
      </c>
    </row>
    <row r="64" spans="1:63" x14ac:dyDescent="0.2">
      <c r="A64" s="14"/>
      <c r="B64" s="15" t="s">
        <v>68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0.61</v>
      </c>
      <c r="I64" s="16">
        <v>12.4</v>
      </c>
      <c r="J64" s="16">
        <v>0</v>
      </c>
      <c r="K64" s="16">
        <v>0</v>
      </c>
      <c r="L64" s="16">
        <v>2.87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0.31</v>
      </c>
      <c r="S64" s="16">
        <v>0</v>
      </c>
      <c r="T64" s="16">
        <v>0</v>
      </c>
      <c r="U64" s="16">
        <v>0</v>
      </c>
      <c r="V64" s="16">
        <v>1.19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0.02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1.22</v>
      </c>
      <c r="AW64" s="16">
        <v>3.96</v>
      </c>
      <c r="AX64" s="16">
        <v>0</v>
      </c>
      <c r="AY64" s="16">
        <v>0</v>
      </c>
      <c r="AZ64" s="16">
        <v>17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2.8</v>
      </c>
      <c r="BG64" s="16">
        <v>3.67</v>
      </c>
      <c r="BH64" s="16">
        <v>0</v>
      </c>
      <c r="BI64" s="16">
        <v>0</v>
      </c>
      <c r="BJ64" s="16">
        <v>8.0399999999999991</v>
      </c>
      <c r="BK64" s="17">
        <f t="shared" si="2"/>
        <v>54.089999999999996</v>
      </c>
    </row>
    <row r="65" spans="1:63" x14ac:dyDescent="0.2">
      <c r="A65" s="14"/>
      <c r="B65" s="15" t="s">
        <v>69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0.51</v>
      </c>
      <c r="I65" s="16">
        <v>12.68</v>
      </c>
      <c r="J65" s="16">
        <v>0</v>
      </c>
      <c r="K65" s="16">
        <v>0</v>
      </c>
      <c r="L65" s="16">
        <v>1.95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0.54</v>
      </c>
      <c r="S65" s="16">
        <v>9.1999999999999993</v>
      </c>
      <c r="T65" s="16">
        <v>0</v>
      </c>
      <c r="U65" s="16">
        <v>0</v>
      </c>
      <c r="V65" s="16">
        <v>1.2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0.01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1.74</v>
      </c>
      <c r="AW65" s="16">
        <v>4.82</v>
      </c>
      <c r="AX65" s="16">
        <v>0</v>
      </c>
      <c r="AY65" s="16">
        <v>0</v>
      </c>
      <c r="AZ65" s="16">
        <v>18.55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3.71</v>
      </c>
      <c r="BG65" s="16">
        <v>2.12</v>
      </c>
      <c r="BH65" s="16">
        <v>0</v>
      </c>
      <c r="BI65" s="16">
        <v>0</v>
      </c>
      <c r="BJ65" s="16">
        <v>6.52</v>
      </c>
      <c r="BK65" s="17">
        <f t="shared" si="2"/>
        <v>63.55</v>
      </c>
    </row>
    <row r="66" spans="1:63" x14ac:dyDescent="0.2">
      <c r="A66" s="14"/>
      <c r="B66" s="15" t="s">
        <v>70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0.38</v>
      </c>
      <c r="I66" s="16">
        <v>7.74</v>
      </c>
      <c r="J66" s="16">
        <v>0</v>
      </c>
      <c r="K66" s="16">
        <v>0</v>
      </c>
      <c r="L66" s="16">
        <v>3.31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0.22</v>
      </c>
      <c r="S66" s="16">
        <v>0</v>
      </c>
      <c r="T66" s="16">
        <v>0</v>
      </c>
      <c r="U66" s="16">
        <v>0</v>
      </c>
      <c r="V66" s="16">
        <v>0.41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0.87</v>
      </c>
      <c r="AW66" s="16">
        <v>1.29</v>
      </c>
      <c r="AX66" s="16">
        <v>0</v>
      </c>
      <c r="AY66" s="16">
        <v>0</v>
      </c>
      <c r="AZ66" s="16">
        <v>12.34</v>
      </c>
      <c r="BA66" s="16">
        <v>0</v>
      </c>
      <c r="BB66" s="16">
        <v>0</v>
      </c>
      <c r="BC66" s="16">
        <v>0</v>
      </c>
      <c r="BD66" s="16">
        <v>0</v>
      </c>
      <c r="BE66" s="16">
        <v>0</v>
      </c>
      <c r="BF66" s="16">
        <v>2.88</v>
      </c>
      <c r="BG66" s="16">
        <v>1.44</v>
      </c>
      <c r="BH66" s="16">
        <v>0</v>
      </c>
      <c r="BI66" s="16">
        <v>0</v>
      </c>
      <c r="BJ66" s="16">
        <v>7.55</v>
      </c>
      <c r="BK66" s="17">
        <f t="shared" si="2"/>
        <v>38.43</v>
      </c>
    </row>
    <row r="67" spans="1:63" x14ac:dyDescent="0.2">
      <c r="A67" s="14"/>
      <c r="B67" s="15" t="s">
        <v>71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0.35</v>
      </c>
      <c r="I67" s="16">
        <v>6.17</v>
      </c>
      <c r="J67" s="16">
        <v>0</v>
      </c>
      <c r="K67" s="16">
        <v>0</v>
      </c>
      <c r="L67" s="16">
        <v>2.42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0.25</v>
      </c>
      <c r="S67" s="16">
        <v>0.06</v>
      </c>
      <c r="T67" s="16">
        <v>2.41</v>
      </c>
      <c r="U67" s="16">
        <v>0</v>
      </c>
      <c r="V67" s="16">
        <v>0.37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0.02</v>
      </c>
      <c r="AC67" s="16">
        <v>0.02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0.71</v>
      </c>
      <c r="AW67" s="16">
        <v>2.0099999999999998</v>
      </c>
      <c r="AX67" s="16">
        <v>0</v>
      </c>
      <c r="AY67" s="16">
        <v>0</v>
      </c>
      <c r="AZ67" s="16">
        <v>9.23</v>
      </c>
      <c r="BA67" s="16">
        <v>0</v>
      </c>
      <c r="BB67" s="16">
        <v>0</v>
      </c>
      <c r="BC67" s="16">
        <v>0</v>
      </c>
      <c r="BD67" s="16">
        <v>0</v>
      </c>
      <c r="BE67" s="16">
        <v>0</v>
      </c>
      <c r="BF67" s="16">
        <v>1.64</v>
      </c>
      <c r="BG67" s="16">
        <v>6.12</v>
      </c>
      <c r="BH67" s="16">
        <v>0</v>
      </c>
      <c r="BI67" s="16">
        <v>0</v>
      </c>
      <c r="BJ67" s="16">
        <v>3.44</v>
      </c>
      <c r="BK67" s="17">
        <f t="shared" si="2"/>
        <v>35.22</v>
      </c>
    </row>
    <row r="68" spans="1:63" x14ac:dyDescent="0.2">
      <c r="A68" s="14"/>
      <c r="B68" s="15" t="s">
        <v>72</v>
      </c>
      <c r="C68" s="16">
        <v>0</v>
      </c>
      <c r="D68" s="16">
        <v>6.02</v>
      </c>
      <c r="E68" s="16">
        <v>0</v>
      </c>
      <c r="F68" s="16">
        <v>0</v>
      </c>
      <c r="G68" s="16">
        <v>0</v>
      </c>
      <c r="H68" s="16">
        <v>0.24</v>
      </c>
      <c r="I68" s="16">
        <v>6.02</v>
      </c>
      <c r="J68" s="16">
        <v>0</v>
      </c>
      <c r="K68" s="16">
        <v>0</v>
      </c>
      <c r="L68" s="16">
        <v>2.4300000000000002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0.39</v>
      </c>
      <c r="S68" s="16">
        <v>0</v>
      </c>
      <c r="T68" s="16">
        <v>1.2</v>
      </c>
      <c r="U68" s="16">
        <v>0</v>
      </c>
      <c r="V68" s="16">
        <v>0.66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0.04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0.02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2.5499999999999998</v>
      </c>
      <c r="AW68" s="16">
        <v>0.27</v>
      </c>
      <c r="AX68" s="16">
        <v>0</v>
      </c>
      <c r="AY68" s="16">
        <v>0</v>
      </c>
      <c r="AZ68" s="16">
        <v>2.5499999999999998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1.56</v>
      </c>
      <c r="BG68" s="16">
        <v>1.79</v>
      </c>
      <c r="BH68" s="16">
        <v>0</v>
      </c>
      <c r="BI68" s="16">
        <v>0</v>
      </c>
      <c r="BJ68" s="16">
        <v>3.13</v>
      </c>
      <c r="BK68" s="17">
        <f t="shared" si="2"/>
        <v>28.869999999999997</v>
      </c>
    </row>
    <row r="69" spans="1:63" x14ac:dyDescent="0.2">
      <c r="A69" s="14"/>
      <c r="B69" s="15" t="s">
        <v>73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0.4</v>
      </c>
      <c r="I69" s="16">
        <v>6.62</v>
      </c>
      <c r="J69" s="16">
        <v>0</v>
      </c>
      <c r="K69" s="16">
        <v>0</v>
      </c>
      <c r="L69" s="16">
        <v>2.86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0.17</v>
      </c>
      <c r="S69" s="16">
        <v>2.66</v>
      </c>
      <c r="T69" s="16">
        <v>0</v>
      </c>
      <c r="U69" s="16">
        <v>0</v>
      </c>
      <c r="V69" s="16">
        <v>0.45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0.06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0.75</v>
      </c>
      <c r="AW69" s="16">
        <v>3.62</v>
      </c>
      <c r="AX69" s="16">
        <v>0</v>
      </c>
      <c r="AY69" s="16">
        <v>0</v>
      </c>
      <c r="AZ69" s="16">
        <v>5.25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1.61</v>
      </c>
      <c r="BG69" s="16">
        <v>1.1100000000000001</v>
      </c>
      <c r="BH69" s="16">
        <v>0</v>
      </c>
      <c r="BI69" s="16">
        <v>0</v>
      </c>
      <c r="BJ69" s="16">
        <v>2.21</v>
      </c>
      <c r="BK69" s="17">
        <f t="shared" si="2"/>
        <v>27.77</v>
      </c>
    </row>
    <row r="70" spans="1:63" ht="12.75" thickBot="1" x14ac:dyDescent="0.25">
      <c r="A70" s="14"/>
      <c r="B70" s="15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0.35</v>
      </c>
      <c r="I70" s="16">
        <v>0.56000000000000005</v>
      </c>
      <c r="J70" s="16">
        <v>0</v>
      </c>
      <c r="K70" s="16">
        <v>0</v>
      </c>
      <c r="L70" s="16">
        <v>141.24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0.1</v>
      </c>
      <c r="S70" s="16">
        <v>0</v>
      </c>
      <c r="T70" s="16">
        <v>0</v>
      </c>
      <c r="U70" s="16">
        <v>0</v>
      </c>
      <c r="V70" s="16">
        <v>0.06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0.01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0.13</v>
      </c>
      <c r="AW70" s="16">
        <v>0</v>
      </c>
      <c r="AX70" s="16">
        <v>0</v>
      </c>
      <c r="AY70" s="16">
        <v>0</v>
      </c>
      <c r="AZ70" s="16">
        <v>0.12000000000000001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0.03</v>
      </c>
      <c r="BG70" s="16">
        <v>0.02</v>
      </c>
      <c r="BH70" s="16">
        <v>0</v>
      </c>
      <c r="BI70" s="16">
        <v>0</v>
      </c>
      <c r="BJ70" s="16">
        <v>0.09</v>
      </c>
      <c r="BK70" s="17">
        <f t="shared" si="2"/>
        <v>142.71</v>
      </c>
    </row>
    <row r="71" spans="1:63" ht="12.75" thickBot="1" x14ac:dyDescent="0.25">
      <c r="A71" s="21"/>
      <c r="B71" s="22" t="s">
        <v>75</v>
      </c>
      <c r="C71" s="23">
        <f t="shared" ref="C71:BK71" si="3">SUM(C21:C70)</f>
        <v>0</v>
      </c>
      <c r="D71" s="23">
        <f t="shared" si="3"/>
        <v>15.719999999999999</v>
      </c>
      <c r="E71" s="23">
        <f t="shared" si="3"/>
        <v>0</v>
      </c>
      <c r="F71" s="23">
        <f t="shared" si="3"/>
        <v>0</v>
      </c>
      <c r="G71" s="23">
        <f t="shared" si="3"/>
        <v>0</v>
      </c>
      <c r="H71" s="23">
        <f t="shared" si="3"/>
        <v>25.529999999999998</v>
      </c>
      <c r="I71" s="23">
        <f t="shared" si="3"/>
        <v>1037.6999999999998</v>
      </c>
      <c r="J71" s="23">
        <f t="shared" si="3"/>
        <v>5.76</v>
      </c>
      <c r="K71" s="23">
        <f t="shared" si="3"/>
        <v>0</v>
      </c>
      <c r="L71" s="23">
        <f t="shared" si="3"/>
        <v>847.64</v>
      </c>
      <c r="M71" s="23">
        <f t="shared" si="3"/>
        <v>0</v>
      </c>
      <c r="N71" s="23">
        <f t="shared" si="3"/>
        <v>0</v>
      </c>
      <c r="O71" s="23">
        <f t="shared" si="3"/>
        <v>0</v>
      </c>
      <c r="P71" s="23">
        <f t="shared" si="3"/>
        <v>0</v>
      </c>
      <c r="Q71" s="23">
        <f t="shared" si="3"/>
        <v>0</v>
      </c>
      <c r="R71" s="23">
        <f t="shared" si="3"/>
        <v>12.589999999999998</v>
      </c>
      <c r="S71" s="23">
        <f t="shared" si="3"/>
        <v>60.08</v>
      </c>
      <c r="T71" s="23">
        <f t="shared" si="3"/>
        <v>36.820000000000007</v>
      </c>
      <c r="U71" s="23">
        <f t="shared" si="3"/>
        <v>0</v>
      </c>
      <c r="V71" s="23">
        <f t="shared" si="3"/>
        <v>91.690000000000012</v>
      </c>
      <c r="W71" s="23">
        <f t="shared" si="3"/>
        <v>0</v>
      </c>
      <c r="X71" s="23">
        <f t="shared" si="3"/>
        <v>0</v>
      </c>
      <c r="Y71" s="23">
        <f t="shared" si="3"/>
        <v>0</v>
      </c>
      <c r="Z71" s="23">
        <f t="shared" si="3"/>
        <v>0</v>
      </c>
      <c r="AA71" s="23">
        <f t="shared" si="3"/>
        <v>0</v>
      </c>
      <c r="AB71" s="23">
        <f t="shared" si="3"/>
        <v>1.1500000000000004</v>
      </c>
      <c r="AC71" s="23">
        <f t="shared" si="3"/>
        <v>2.67</v>
      </c>
      <c r="AD71" s="23">
        <f t="shared" si="3"/>
        <v>0</v>
      </c>
      <c r="AE71" s="23">
        <f t="shared" si="3"/>
        <v>0</v>
      </c>
      <c r="AF71" s="23">
        <f t="shared" si="3"/>
        <v>10.609999999999998</v>
      </c>
      <c r="AG71" s="23">
        <f t="shared" si="3"/>
        <v>0</v>
      </c>
      <c r="AH71" s="23">
        <f t="shared" si="3"/>
        <v>0</v>
      </c>
      <c r="AI71" s="23">
        <f t="shared" si="3"/>
        <v>0</v>
      </c>
      <c r="AJ71" s="23">
        <f t="shared" si="3"/>
        <v>0</v>
      </c>
      <c r="AK71" s="23">
        <f t="shared" si="3"/>
        <v>0</v>
      </c>
      <c r="AL71" s="23">
        <f t="shared" si="3"/>
        <v>0.26</v>
      </c>
      <c r="AM71" s="23">
        <f t="shared" si="3"/>
        <v>0.03</v>
      </c>
      <c r="AN71" s="23">
        <f t="shared" si="3"/>
        <v>0</v>
      </c>
      <c r="AO71" s="23">
        <f t="shared" si="3"/>
        <v>0</v>
      </c>
      <c r="AP71" s="23">
        <f t="shared" si="3"/>
        <v>0.54</v>
      </c>
      <c r="AQ71" s="23">
        <f t="shared" si="3"/>
        <v>0</v>
      </c>
      <c r="AR71" s="23">
        <f t="shared" si="3"/>
        <v>0</v>
      </c>
      <c r="AS71" s="23">
        <f t="shared" si="3"/>
        <v>0</v>
      </c>
      <c r="AT71" s="23">
        <f t="shared" si="3"/>
        <v>0</v>
      </c>
      <c r="AU71" s="23">
        <f t="shared" si="3"/>
        <v>0</v>
      </c>
      <c r="AV71" s="23">
        <f t="shared" si="3"/>
        <v>77.309999999999988</v>
      </c>
      <c r="AW71" s="23">
        <f t="shared" si="3"/>
        <v>233.51</v>
      </c>
      <c r="AX71" s="23">
        <f t="shared" si="3"/>
        <v>2.81</v>
      </c>
      <c r="AY71" s="23">
        <f t="shared" si="3"/>
        <v>0</v>
      </c>
      <c r="AZ71" s="23">
        <f t="shared" si="3"/>
        <v>811.55</v>
      </c>
      <c r="BA71" s="23">
        <f t="shared" si="3"/>
        <v>0</v>
      </c>
      <c r="BB71" s="23">
        <f t="shared" si="3"/>
        <v>0</v>
      </c>
      <c r="BC71" s="23">
        <f t="shared" si="3"/>
        <v>0</v>
      </c>
      <c r="BD71" s="23">
        <f t="shared" si="3"/>
        <v>0</v>
      </c>
      <c r="BE71" s="23">
        <f t="shared" si="3"/>
        <v>0</v>
      </c>
      <c r="BF71" s="23">
        <f t="shared" si="3"/>
        <v>126.71999999999998</v>
      </c>
      <c r="BG71" s="23">
        <f t="shared" si="3"/>
        <v>63.12</v>
      </c>
      <c r="BH71" s="23">
        <f t="shared" si="3"/>
        <v>16.89</v>
      </c>
      <c r="BI71" s="23">
        <f t="shared" si="3"/>
        <v>0</v>
      </c>
      <c r="BJ71" s="23">
        <f t="shared" si="3"/>
        <v>276.65999999999991</v>
      </c>
      <c r="BK71" s="28">
        <f t="shared" si="3"/>
        <v>3757.3599999999997</v>
      </c>
    </row>
    <row r="72" spans="1:63" ht="12.75" thickBot="1" x14ac:dyDescent="0.25">
      <c r="A72" s="29" t="s">
        <v>76</v>
      </c>
      <c r="B72" s="30" t="s">
        <v>77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7">
        <f>SUM(C72:BJ72)</f>
        <v>0</v>
      </c>
    </row>
    <row r="73" spans="1:63" ht="12.75" thickBot="1" x14ac:dyDescent="0.25">
      <c r="A73" s="31"/>
      <c r="B73" s="22" t="s">
        <v>78</v>
      </c>
      <c r="C73" s="23">
        <f>SUM(C72)</f>
        <v>0</v>
      </c>
      <c r="D73" s="23">
        <f t="shared" ref="D73:BJ73" si="4">SUM(D72)</f>
        <v>0</v>
      </c>
      <c r="E73" s="23">
        <f t="shared" si="4"/>
        <v>0</v>
      </c>
      <c r="F73" s="23">
        <f t="shared" si="4"/>
        <v>0</v>
      </c>
      <c r="G73" s="23">
        <f t="shared" si="4"/>
        <v>0</v>
      </c>
      <c r="H73" s="23">
        <f t="shared" si="4"/>
        <v>0</v>
      </c>
      <c r="I73" s="23">
        <f t="shared" si="4"/>
        <v>0</v>
      </c>
      <c r="J73" s="23">
        <f t="shared" si="4"/>
        <v>0</v>
      </c>
      <c r="K73" s="23">
        <f t="shared" si="4"/>
        <v>0</v>
      </c>
      <c r="L73" s="23">
        <f t="shared" si="4"/>
        <v>0</v>
      </c>
      <c r="M73" s="23">
        <f t="shared" si="4"/>
        <v>0</v>
      </c>
      <c r="N73" s="23">
        <f t="shared" si="4"/>
        <v>0</v>
      </c>
      <c r="O73" s="23">
        <f t="shared" si="4"/>
        <v>0</v>
      </c>
      <c r="P73" s="23">
        <f t="shared" si="4"/>
        <v>0</v>
      </c>
      <c r="Q73" s="23">
        <f t="shared" si="4"/>
        <v>0</v>
      </c>
      <c r="R73" s="23">
        <f t="shared" si="4"/>
        <v>0</v>
      </c>
      <c r="S73" s="23">
        <f t="shared" si="4"/>
        <v>0</v>
      </c>
      <c r="T73" s="23">
        <f t="shared" si="4"/>
        <v>0</v>
      </c>
      <c r="U73" s="23">
        <f t="shared" si="4"/>
        <v>0</v>
      </c>
      <c r="V73" s="23">
        <f t="shared" si="4"/>
        <v>0</v>
      </c>
      <c r="W73" s="23">
        <f t="shared" si="4"/>
        <v>0</v>
      </c>
      <c r="X73" s="23">
        <f t="shared" si="4"/>
        <v>0</v>
      </c>
      <c r="Y73" s="23">
        <f t="shared" si="4"/>
        <v>0</v>
      </c>
      <c r="Z73" s="23">
        <f t="shared" si="4"/>
        <v>0</v>
      </c>
      <c r="AA73" s="23">
        <f t="shared" si="4"/>
        <v>0</v>
      </c>
      <c r="AB73" s="23">
        <f t="shared" si="4"/>
        <v>0</v>
      </c>
      <c r="AC73" s="23">
        <f t="shared" si="4"/>
        <v>0</v>
      </c>
      <c r="AD73" s="23">
        <f t="shared" si="4"/>
        <v>0</v>
      </c>
      <c r="AE73" s="23">
        <f t="shared" si="4"/>
        <v>0</v>
      </c>
      <c r="AF73" s="23">
        <f t="shared" si="4"/>
        <v>0</v>
      </c>
      <c r="AG73" s="23">
        <f t="shared" si="4"/>
        <v>0</v>
      </c>
      <c r="AH73" s="23">
        <f t="shared" si="4"/>
        <v>0</v>
      </c>
      <c r="AI73" s="23">
        <f t="shared" si="4"/>
        <v>0</v>
      </c>
      <c r="AJ73" s="23">
        <f t="shared" si="4"/>
        <v>0</v>
      </c>
      <c r="AK73" s="23">
        <f t="shared" si="4"/>
        <v>0</v>
      </c>
      <c r="AL73" s="23">
        <f t="shared" si="4"/>
        <v>0</v>
      </c>
      <c r="AM73" s="23">
        <f t="shared" si="4"/>
        <v>0</v>
      </c>
      <c r="AN73" s="23">
        <f t="shared" si="4"/>
        <v>0</v>
      </c>
      <c r="AO73" s="23">
        <f t="shared" si="4"/>
        <v>0</v>
      </c>
      <c r="AP73" s="23">
        <f t="shared" si="4"/>
        <v>0</v>
      </c>
      <c r="AQ73" s="23">
        <f t="shared" si="4"/>
        <v>0</v>
      </c>
      <c r="AR73" s="23">
        <f t="shared" si="4"/>
        <v>0</v>
      </c>
      <c r="AS73" s="23">
        <f t="shared" si="4"/>
        <v>0</v>
      </c>
      <c r="AT73" s="23">
        <f t="shared" si="4"/>
        <v>0</v>
      </c>
      <c r="AU73" s="23">
        <f t="shared" si="4"/>
        <v>0</v>
      </c>
      <c r="AV73" s="23">
        <f t="shared" si="4"/>
        <v>0</v>
      </c>
      <c r="AW73" s="23">
        <f t="shared" si="4"/>
        <v>0</v>
      </c>
      <c r="AX73" s="23">
        <f t="shared" si="4"/>
        <v>0</v>
      </c>
      <c r="AY73" s="23">
        <f t="shared" si="4"/>
        <v>0</v>
      </c>
      <c r="AZ73" s="23">
        <f t="shared" si="4"/>
        <v>0</v>
      </c>
      <c r="BA73" s="23">
        <f t="shared" si="4"/>
        <v>0</v>
      </c>
      <c r="BB73" s="23">
        <f t="shared" si="4"/>
        <v>0</v>
      </c>
      <c r="BC73" s="23">
        <f t="shared" si="4"/>
        <v>0</v>
      </c>
      <c r="BD73" s="23">
        <f t="shared" si="4"/>
        <v>0</v>
      </c>
      <c r="BE73" s="23">
        <f t="shared" si="4"/>
        <v>0</v>
      </c>
      <c r="BF73" s="23">
        <f t="shared" si="4"/>
        <v>0</v>
      </c>
      <c r="BG73" s="23">
        <f t="shared" si="4"/>
        <v>0</v>
      </c>
      <c r="BH73" s="23">
        <f t="shared" si="4"/>
        <v>0</v>
      </c>
      <c r="BI73" s="23">
        <f t="shared" si="4"/>
        <v>0</v>
      </c>
      <c r="BJ73" s="23">
        <f t="shared" si="4"/>
        <v>0</v>
      </c>
      <c r="BK73" s="23">
        <v>0</v>
      </c>
    </row>
    <row r="74" spans="1:63" ht="12.75" thickBot="1" x14ac:dyDescent="0.25">
      <c r="A74" s="29" t="s">
        <v>79</v>
      </c>
      <c r="B74" s="30" t="s">
        <v>80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7">
        <f>SUM(C74:BJ74)</f>
        <v>0</v>
      </c>
    </row>
    <row r="75" spans="1:63" ht="12.75" thickBot="1" x14ac:dyDescent="0.25">
      <c r="A75" s="31"/>
      <c r="B75" s="22" t="s">
        <v>81</v>
      </c>
      <c r="C75" s="23">
        <f t="shared" ref="C75:BJ75" si="5">SUM(C74)</f>
        <v>0</v>
      </c>
      <c r="D75" s="23">
        <f t="shared" si="5"/>
        <v>0</v>
      </c>
      <c r="E75" s="23">
        <f t="shared" si="5"/>
        <v>0</v>
      </c>
      <c r="F75" s="23">
        <f t="shared" si="5"/>
        <v>0</v>
      </c>
      <c r="G75" s="23">
        <f t="shared" si="5"/>
        <v>0</v>
      </c>
      <c r="H75" s="23">
        <f t="shared" si="5"/>
        <v>0</v>
      </c>
      <c r="I75" s="23">
        <f t="shared" si="5"/>
        <v>0</v>
      </c>
      <c r="J75" s="23">
        <f t="shared" si="5"/>
        <v>0</v>
      </c>
      <c r="K75" s="23">
        <f t="shared" si="5"/>
        <v>0</v>
      </c>
      <c r="L75" s="23">
        <f t="shared" si="5"/>
        <v>0</v>
      </c>
      <c r="M75" s="23">
        <f t="shared" si="5"/>
        <v>0</v>
      </c>
      <c r="N75" s="23">
        <f t="shared" si="5"/>
        <v>0</v>
      </c>
      <c r="O75" s="23">
        <f t="shared" si="5"/>
        <v>0</v>
      </c>
      <c r="P75" s="23">
        <f t="shared" si="5"/>
        <v>0</v>
      </c>
      <c r="Q75" s="23">
        <f t="shared" si="5"/>
        <v>0</v>
      </c>
      <c r="R75" s="23">
        <f t="shared" si="5"/>
        <v>0</v>
      </c>
      <c r="S75" s="23">
        <f t="shared" si="5"/>
        <v>0</v>
      </c>
      <c r="T75" s="23">
        <f t="shared" si="5"/>
        <v>0</v>
      </c>
      <c r="U75" s="23">
        <f t="shared" si="5"/>
        <v>0</v>
      </c>
      <c r="V75" s="23">
        <f t="shared" si="5"/>
        <v>0</v>
      </c>
      <c r="W75" s="23">
        <f t="shared" si="5"/>
        <v>0</v>
      </c>
      <c r="X75" s="23">
        <f t="shared" si="5"/>
        <v>0</v>
      </c>
      <c r="Y75" s="23">
        <f t="shared" si="5"/>
        <v>0</v>
      </c>
      <c r="Z75" s="23">
        <f t="shared" si="5"/>
        <v>0</v>
      </c>
      <c r="AA75" s="23">
        <f t="shared" si="5"/>
        <v>0</v>
      </c>
      <c r="AB75" s="23">
        <f t="shared" si="5"/>
        <v>0</v>
      </c>
      <c r="AC75" s="23">
        <f t="shared" si="5"/>
        <v>0</v>
      </c>
      <c r="AD75" s="23">
        <f t="shared" si="5"/>
        <v>0</v>
      </c>
      <c r="AE75" s="23">
        <f t="shared" si="5"/>
        <v>0</v>
      </c>
      <c r="AF75" s="23">
        <f t="shared" si="5"/>
        <v>0</v>
      </c>
      <c r="AG75" s="23">
        <f t="shared" si="5"/>
        <v>0</v>
      </c>
      <c r="AH75" s="23">
        <f t="shared" si="5"/>
        <v>0</v>
      </c>
      <c r="AI75" s="23">
        <f t="shared" si="5"/>
        <v>0</v>
      </c>
      <c r="AJ75" s="23">
        <f t="shared" si="5"/>
        <v>0</v>
      </c>
      <c r="AK75" s="23">
        <f t="shared" si="5"/>
        <v>0</v>
      </c>
      <c r="AL75" s="23">
        <f t="shared" si="5"/>
        <v>0</v>
      </c>
      <c r="AM75" s="23">
        <f t="shared" si="5"/>
        <v>0</v>
      </c>
      <c r="AN75" s="23">
        <f t="shared" si="5"/>
        <v>0</v>
      </c>
      <c r="AO75" s="23">
        <f t="shared" si="5"/>
        <v>0</v>
      </c>
      <c r="AP75" s="23">
        <f t="shared" si="5"/>
        <v>0</v>
      </c>
      <c r="AQ75" s="23">
        <f t="shared" si="5"/>
        <v>0</v>
      </c>
      <c r="AR75" s="23">
        <f t="shared" si="5"/>
        <v>0</v>
      </c>
      <c r="AS75" s="23">
        <f t="shared" si="5"/>
        <v>0</v>
      </c>
      <c r="AT75" s="23">
        <f t="shared" si="5"/>
        <v>0</v>
      </c>
      <c r="AU75" s="23">
        <f t="shared" si="5"/>
        <v>0</v>
      </c>
      <c r="AV75" s="23">
        <f t="shared" si="5"/>
        <v>0</v>
      </c>
      <c r="AW75" s="23">
        <f t="shared" si="5"/>
        <v>0</v>
      </c>
      <c r="AX75" s="23">
        <f t="shared" si="5"/>
        <v>0</v>
      </c>
      <c r="AY75" s="23">
        <f t="shared" si="5"/>
        <v>0</v>
      </c>
      <c r="AZ75" s="23">
        <f t="shared" si="5"/>
        <v>0</v>
      </c>
      <c r="BA75" s="23">
        <f t="shared" si="5"/>
        <v>0</v>
      </c>
      <c r="BB75" s="23">
        <f t="shared" si="5"/>
        <v>0</v>
      </c>
      <c r="BC75" s="23">
        <f t="shared" si="5"/>
        <v>0</v>
      </c>
      <c r="BD75" s="23">
        <f t="shared" si="5"/>
        <v>0</v>
      </c>
      <c r="BE75" s="23">
        <f t="shared" si="5"/>
        <v>0</v>
      </c>
      <c r="BF75" s="23">
        <f t="shared" si="5"/>
        <v>0</v>
      </c>
      <c r="BG75" s="23">
        <f t="shared" si="5"/>
        <v>0</v>
      </c>
      <c r="BH75" s="23">
        <f t="shared" si="5"/>
        <v>0</v>
      </c>
      <c r="BI75" s="23">
        <f t="shared" si="5"/>
        <v>0</v>
      </c>
      <c r="BJ75" s="23">
        <f t="shared" si="5"/>
        <v>0</v>
      </c>
      <c r="BK75" s="23">
        <v>0</v>
      </c>
    </row>
    <row r="76" spans="1:63" x14ac:dyDescent="0.2">
      <c r="A76" s="24" t="s">
        <v>82</v>
      </c>
      <c r="B76" s="25" t="s">
        <v>83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17"/>
    </row>
    <row r="77" spans="1:63" x14ac:dyDescent="0.2">
      <c r="A77" s="32"/>
      <c r="B77" s="33" t="s">
        <v>84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54.71</v>
      </c>
      <c r="I77" s="34">
        <v>0</v>
      </c>
      <c r="J77" s="34">
        <v>0</v>
      </c>
      <c r="K77" s="34">
        <v>0</v>
      </c>
      <c r="L77" s="34">
        <v>0.26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48.27</v>
      </c>
      <c r="S77" s="34">
        <v>0</v>
      </c>
      <c r="T77" s="34">
        <v>0</v>
      </c>
      <c r="U77" s="34">
        <v>0</v>
      </c>
      <c r="V77" s="34">
        <v>0.23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10.119999999999999</v>
      </c>
      <c r="AC77" s="34">
        <v>0</v>
      </c>
      <c r="AD77" s="34">
        <v>0</v>
      </c>
      <c r="AE77" s="34">
        <v>0</v>
      </c>
      <c r="AF77" s="34">
        <v>0.04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5.94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2143.2199999999998</v>
      </c>
      <c r="AW77" s="34">
        <v>0.66</v>
      </c>
      <c r="AX77" s="34">
        <v>0</v>
      </c>
      <c r="AY77" s="34">
        <v>0</v>
      </c>
      <c r="AZ77" s="34">
        <v>11.96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2920.64</v>
      </c>
      <c r="BG77" s="34">
        <v>0.83</v>
      </c>
      <c r="BH77" s="34">
        <v>0</v>
      </c>
      <c r="BI77" s="34">
        <v>0</v>
      </c>
      <c r="BJ77" s="34">
        <v>10.02</v>
      </c>
      <c r="BK77" s="17">
        <f t="shared" ref="BK77:BK102" si="6">SUM(C77:BJ77)</f>
        <v>5206.8999999999996</v>
      </c>
    </row>
    <row r="78" spans="1:63" x14ac:dyDescent="0.2">
      <c r="A78" s="35"/>
      <c r="B78" s="36" t="s">
        <v>85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27.65</v>
      </c>
      <c r="I78" s="37">
        <v>0</v>
      </c>
      <c r="J78" s="37">
        <v>0</v>
      </c>
      <c r="K78" s="37">
        <v>0</v>
      </c>
      <c r="L78" s="37">
        <v>2.06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142.72</v>
      </c>
      <c r="S78" s="37">
        <v>0</v>
      </c>
      <c r="T78" s="37">
        <v>0</v>
      </c>
      <c r="U78" s="37">
        <v>0</v>
      </c>
      <c r="V78" s="37">
        <v>11.58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6.93</v>
      </c>
      <c r="AC78" s="37">
        <v>0</v>
      </c>
      <c r="AD78" s="37">
        <v>0</v>
      </c>
      <c r="AE78" s="37">
        <v>0</v>
      </c>
      <c r="AF78" s="37">
        <v>1.25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4.3099999999999996</v>
      </c>
      <c r="AM78" s="37">
        <v>0</v>
      </c>
      <c r="AN78" s="37">
        <v>0</v>
      </c>
      <c r="AO78" s="37">
        <v>0</v>
      </c>
      <c r="AP78" s="37">
        <v>0.4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1139.42</v>
      </c>
      <c r="AW78" s="37">
        <v>0.04</v>
      </c>
      <c r="AX78" s="37">
        <v>0</v>
      </c>
      <c r="AY78" s="37">
        <v>0</v>
      </c>
      <c r="AZ78" s="37">
        <v>81.459999999999994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2622.66</v>
      </c>
      <c r="BG78" s="37">
        <v>0.02</v>
      </c>
      <c r="BH78" s="37">
        <v>0.01</v>
      </c>
      <c r="BI78" s="37">
        <v>0</v>
      </c>
      <c r="BJ78" s="37">
        <v>100.15</v>
      </c>
      <c r="BK78" s="17">
        <f t="shared" si="6"/>
        <v>4140.66</v>
      </c>
    </row>
    <row r="79" spans="1:63" x14ac:dyDescent="0.2">
      <c r="A79" s="35"/>
      <c r="B79" s="36" t="s">
        <v>86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57.57</v>
      </c>
      <c r="I79" s="37">
        <v>0</v>
      </c>
      <c r="J79" s="37">
        <v>0</v>
      </c>
      <c r="K79" s="37">
        <v>0</v>
      </c>
      <c r="L79" s="37">
        <v>14.59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36.4</v>
      </c>
      <c r="S79" s="37">
        <v>0.03</v>
      </c>
      <c r="T79" s="37">
        <v>0</v>
      </c>
      <c r="U79" s="37">
        <v>0</v>
      </c>
      <c r="V79" s="37">
        <v>6.54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51.69</v>
      </c>
      <c r="AC79" s="37">
        <v>0</v>
      </c>
      <c r="AD79" s="37">
        <v>0</v>
      </c>
      <c r="AE79" s="37">
        <v>0</v>
      </c>
      <c r="AF79" s="37">
        <v>3.09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606.98</v>
      </c>
      <c r="AM79" s="37">
        <v>0</v>
      </c>
      <c r="AN79" s="37">
        <v>0</v>
      </c>
      <c r="AO79" s="37">
        <v>0</v>
      </c>
      <c r="AP79" s="37">
        <v>0.56999999999999995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981.77</v>
      </c>
      <c r="AW79" s="37">
        <v>0.84</v>
      </c>
      <c r="AX79" s="37">
        <v>7.0000000000000007E-2</v>
      </c>
      <c r="AY79" s="37">
        <v>0</v>
      </c>
      <c r="AZ79" s="37">
        <v>193.59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1365.18</v>
      </c>
      <c r="BG79" s="37">
        <v>1.3</v>
      </c>
      <c r="BH79" s="37">
        <v>0</v>
      </c>
      <c r="BI79" s="37">
        <v>0</v>
      </c>
      <c r="BJ79" s="37">
        <v>176.17</v>
      </c>
      <c r="BK79" s="17">
        <f t="shared" si="6"/>
        <v>3496.38</v>
      </c>
    </row>
    <row r="80" spans="1:63" x14ac:dyDescent="0.2">
      <c r="A80" s="35"/>
      <c r="B80" s="36" t="s">
        <v>87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2.75</v>
      </c>
      <c r="I80" s="37">
        <v>17.64</v>
      </c>
      <c r="J80" s="37">
        <v>0</v>
      </c>
      <c r="K80" s="37">
        <v>0</v>
      </c>
      <c r="L80" s="37">
        <v>18.09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1.41</v>
      </c>
      <c r="S80" s="37">
        <v>0.02</v>
      </c>
      <c r="T80" s="37">
        <v>0</v>
      </c>
      <c r="U80" s="37">
        <v>0</v>
      </c>
      <c r="V80" s="37">
        <v>0.78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0.51</v>
      </c>
      <c r="AC80" s="37">
        <v>0.18</v>
      </c>
      <c r="AD80" s="37">
        <v>0</v>
      </c>
      <c r="AE80" s="37">
        <v>0</v>
      </c>
      <c r="AF80" s="37">
        <v>2.13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0.17</v>
      </c>
      <c r="AM80" s="37">
        <v>0.04</v>
      </c>
      <c r="AN80" s="37">
        <v>0</v>
      </c>
      <c r="AO80" s="37">
        <v>0</v>
      </c>
      <c r="AP80" s="37">
        <v>0.24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69.349999999999994</v>
      </c>
      <c r="AW80" s="37">
        <v>14.95</v>
      </c>
      <c r="AX80" s="37">
        <v>18.93</v>
      </c>
      <c r="AY80" s="37">
        <v>0</v>
      </c>
      <c r="AZ80" s="37">
        <v>46.59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62.04</v>
      </c>
      <c r="BG80" s="37">
        <v>10.34</v>
      </c>
      <c r="BH80" s="37">
        <v>0</v>
      </c>
      <c r="BI80" s="37">
        <v>0</v>
      </c>
      <c r="BJ80" s="37">
        <v>10.31</v>
      </c>
      <c r="BK80" s="17">
        <f t="shared" si="6"/>
        <v>276.46999999999997</v>
      </c>
    </row>
    <row r="81" spans="1:63" x14ac:dyDescent="0.2">
      <c r="A81" s="35"/>
      <c r="B81" s="36" t="s">
        <v>88</v>
      </c>
      <c r="C81" s="37">
        <v>0</v>
      </c>
      <c r="D81" s="37">
        <v>0</v>
      </c>
      <c r="E81" s="37">
        <v>1.85</v>
      </c>
      <c r="F81" s="37">
        <v>0</v>
      </c>
      <c r="G81" s="37">
        <v>0</v>
      </c>
      <c r="H81" s="37">
        <v>11.2</v>
      </c>
      <c r="I81" s="37">
        <v>1736.4</v>
      </c>
      <c r="J81" s="37">
        <v>8.7799999999999994</v>
      </c>
      <c r="K81" s="37">
        <v>0</v>
      </c>
      <c r="L81" s="37">
        <v>319.29000000000002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5.83</v>
      </c>
      <c r="S81" s="37">
        <v>67.680000000000007</v>
      </c>
      <c r="T81" s="37">
        <v>6.08</v>
      </c>
      <c r="U81" s="37">
        <v>0</v>
      </c>
      <c r="V81" s="37">
        <v>29.65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0.5</v>
      </c>
      <c r="AC81" s="37">
        <v>3.21</v>
      </c>
      <c r="AD81" s="37">
        <v>0</v>
      </c>
      <c r="AE81" s="37">
        <v>0</v>
      </c>
      <c r="AF81" s="37">
        <v>12.3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0.21</v>
      </c>
      <c r="AM81" s="37">
        <v>1.64</v>
      </c>
      <c r="AN81" s="37">
        <v>0</v>
      </c>
      <c r="AO81" s="37">
        <v>0</v>
      </c>
      <c r="AP81" s="37">
        <v>0.93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41.97</v>
      </c>
      <c r="AW81" s="37">
        <v>464.71</v>
      </c>
      <c r="AX81" s="37">
        <v>7.54</v>
      </c>
      <c r="AY81" s="37">
        <v>0</v>
      </c>
      <c r="AZ81" s="37">
        <v>689.37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27.95</v>
      </c>
      <c r="BG81" s="37">
        <v>33.93</v>
      </c>
      <c r="BH81" s="37">
        <v>5.4</v>
      </c>
      <c r="BI81" s="37">
        <v>0</v>
      </c>
      <c r="BJ81" s="37">
        <v>86</v>
      </c>
      <c r="BK81" s="17">
        <f t="shared" si="6"/>
        <v>3562.4199999999992</v>
      </c>
    </row>
    <row r="82" spans="1:63" x14ac:dyDescent="0.2">
      <c r="A82" s="35"/>
      <c r="B82" s="36" t="s">
        <v>89</v>
      </c>
      <c r="C82" s="37">
        <v>0</v>
      </c>
      <c r="D82" s="37">
        <v>60.21</v>
      </c>
      <c r="E82" s="37">
        <v>0</v>
      </c>
      <c r="F82" s="37">
        <v>0</v>
      </c>
      <c r="G82" s="37">
        <v>0</v>
      </c>
      <c r="H82" s="37">
        <v>11.37</v>
      </c>
      <c r="I82" s="37">
        <v>1016.55</v>
      </c>
      <c r="J82" s="37">
        <v>78.25</v>
      </c>
      <c r="K82" s="37">
        <v>0</v>
      </c>
      <c r="L82" s="37">
        <v>193.87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6.04</v>
      </c>
      <c r="S82" s="37">
        <v>81.680000000000007</v>
      </c>
      <c r="T82" s="37">
        <v>6.24</v>
      </c>
      <c r="U82" s="37">
        <v>0</v>
      </c>
      <c r="V82" s="37">
        <v>77.16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0.28000000000000003</v>
      </c>
      <c r="AC82" s="37">
        <v>8.32</v>
      </c>
      <c r="AD82" s="37">
        <v>0</v>
      </c>
      <c r="AE82" s="37">
        <v>0</v>
      </c>
      <c r="AF82" s="37">
        <v>1.91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0.17</v>
      </c>
      <c r="AM82" s="37">
        <v>0</v>
      </c>
      <c r="AN82" s="37">
        <v>0</v>
      </c>
      <c r="AO82" s="37">
        <v>0</v>
      </c>
      <c r="AP82" s="37">
        <v>0.48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26.81</v>
      </c>
      <c r="AW82" s="37">
        <v>1553.05</v>
      </c>
      <c r="AX82" s="37">
        <v>29.14</v>
      </c>
      <c r="AY82" s="37">
        <v>0</v>
      </c>
      <c r="AZ82" s="37">
        <v>292.14</v>
      </c>
      <c r="BA82" s="37">
        <v>0</v>
      </c>
      <c r="BB82" s="37">
        <v>0</v>
      </c>
      <c r="BC82" s="37">
        <v>0</v>
      </c>
      <c r="BD82" s="37">
        <v>0</v>
      </c>
      <c r="BE82" s="37">
        <v>0</v>
      </c>
      <c r="BF82" s="37">
        <v>21.38</v>
      </c>
      <c r="BG82" s="37">
        <v>55.78</v>
      </c>
      <c r="BH82" s="37">
        <v>6.28</v>
      </c>
      <c r="BI82" s="37">
        <v>0</v>
      </c>
      <c r="BJ82" s="37">
        <v>55.95</v>
      </c>
      <c r="BK82" s="17">
        <f t="shared" si="6"/>
        <v>3583.0600000000004</v>
      </c>
    </row>
    <row r="83" spans="1:63" x14ac:dyDescent="0.2">
      <c r="A83" s="35"/>
      <c r="B83" s="36" t="s">
        <v>90</v>
      </c>
      <c r="C83" s="37">
        <v>0</v>
      </c>
      <c r="D83" s="37">
        <v>0</v>
      </c>
      <c r="E83" s="37">
        <v>201</v>
      </c>
      <c r="F83" s="37">
        <v>0</v>
      </c>
      <c r="G83" s="37">
        <v>0</v>
      </c>
      <c r="H83" s="37">
        <v>19.920000000000002</v>
      </c>
      <c r="I83" s="37">
        <v>216.99</v>
      </c>
      <c r="J83" s="37">
        <v>129.6</v>
      </c>
      <c r="K83" s="37">
        <v>0</v>
      </c>
      <c r="L83" s="37">
        <v>67.77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20</v>
      </c>
      <c r="S83" s="37">
        <v>91.58</v>
      </c>
      <c r="T83" s="37">
        <v>16.149999999999999</v>
      </c>
      <c r="U83" s="37">
        <v>0</v>
      </c>
      <c r="V83" s="37">
        <v>29.98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0.98</v>
      </c>
      <c r="AC83" s="37">
        <v>7.12</v>
      </c>
      <c r="AD83" s="37">
        <v>0</v>
      </c>
      <c r="AE83" s="37">
        <v>0</v>
      </c>
      <c r="AF83" s="37">
        <v>2.74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0.43</v>
      </c>
      <c r="AM83" s="37">
        <v>7.0000000000000007E-2</v>
      </c>
      <c r="AN83" s="37">
        <v>0</v>
      </c>
      <c r="AO83" s="37">
        <v>0</v>
      </c>
      <c r="AP83" s="37">
        <v>0.99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131.71</v>
      </c>
      <c r="AW83" s="37">
        <v>216.36</v>
      </c>
      <c r="AX83" s="37">
        <v>9.4700000000000006</v>
      </c>
      <c r="AY83" s="37">
        <v>0</v>
      </c>
      <c r="AZ83" s="37">
        <v>377.66</v>
      </c>
      <c r="BA83" s="37">
        <v>0</v>
      </c>
      <c r="BB83" s="37">
        <v>0</v>
      </c>
      <c r="BC83" s="37">
        <v>0</v>
      </c>
      <c r="BD83" s="37">
        <v>0</v>
      </c>
      <c r="BE83" s="37">
        <v>0</v>
      </c>
      <c r="BF83" s="37">
        <v>266.25</v>
      </c>
      <c r="BG83" s="37">
        <v>99.45</v>
      </c>
      <c r="BH83" s="37">
        <v>22.09</v>
      </c>
      <c r="BI83" s="37">
        <v>0</v>
      </c>
      <c r="BJ83" s="37">
        <v>317.37</v>
      </c>
      <c r="BK83" s="17">
        <f t="shared" si="6"/>
        <v>2245.6800000000003</v>
      </c>
    </row>
    <row r="84" spans="1:63" x14ac:dyDescent="0.2">
      <c r="A84" s="35"/>
      <c r="B84" s="36" t="s">
        <v>91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10.63</v>
      </c>
      <c r="I84" s="37">
        <v>50.62</v>
      </c>
      <c r="J84" s="37">
        <v>0</v>
      </c>
      <c r="K84" s="37">
        <v>0</v>
      </c>
      <c r="L84" s="37">
        <v>18.48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6.22</v>
      </c>
      <c r="S84" s="37">
        <v>7.64</v>
      </c>
      <c r="T84" s="37">
        <v>0</v>
      </c>
      <c r="U84" s="37">
        <v>0</v>
      </c>
      <c r="V84" s="37">
        <v>14.2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2.31</v>
      </c>
      <c r="AC84" s="37">
        <v>3.43</v>
      </c>
      <c r="AD84" s="37">
        <v>0</v>
      </c>
      <c r="AE84" s="37">
        <v>0</v>
      </c>
      <c r="AF84" s="37">
        <v>6.63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1.99</v>
      </c>
      <c r="AM84" s="37">
        <v>0.27</v>
      </c>
      <c r="AN84" s="37">
        <v>0</v>
      </c>
      <c r="AO84" s="37">
        <v>0</v>
      </c>
      <c r="AP84" s="37">
        <v>4.03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169.33</v>
      </c>
      <c r="AW84" s="37">
        <v>347.27</v>
      </c>
      <c r="AX84" s="37">
        <v>0.05</v>
      </c>
      <c r="AY84" s="37">
        <v>0</v>
      </c>
      <c r="AZ84" s="37">
        <v>229.25</v>
      </c>
      <c r="BA84" s="37">
        <v>0</v>
      </c>
      <c r="BB84" s="37">
        <v>0</v>
      </c>
      <c r="BC84" s="37">
        <v>0</v>
      </c>
      <c r="BD84" s="37">
        <v>0</v>
      </c>
      <c r="BE84" s="37">
        <v>0</v>
      </c>
      <c r="BF84" s="37">
        <v>279.69</v>
      </c>
      <c r="BG84" s="37">
        <v>163.83000000000001</v>
      </c>
      <c r="BH84" s="37">
        <v>0.54</v>
      </c>
      <c r="BI84" s="37">
        <v>0</v>
      </c>
      <c r="BJ84" s="37">
        <v>289.55</v>
      </c>
      <c r="BK84" s="17">
        <f t="shared" si="6"/>
        <v>1605.9599999999998</v>
      </c>
    </row>
    <row r="85" spans="1:63" x14ac:dyDescent="0.2">
      <c r="A85" s="35"/>
      <c r="B85" s="36" t="s">
        <v>92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9.1300000000000008</v>
      </c>
      <c r="I85" s="37">
        <v>14.48</v>
      </c>
      <c r="J85" s="37">
        <v>0</v>
      </c>
      <c r="K85" s="37">
        <v>0</v>
      </c>
      <c r="L85" s="37">
        <v>38.729999999999997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2.99</v>
      </c>
      <c r="S85" s="37">
        <v>11.15</v>
      </c>
      <c r="T85" s="37">
        <v>0</v>
      </c>
      <c r="U85" s="37">
        <v>0</v>
      </c>
      <c r="V85" s="37">
        <v>5.95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0.25</v>
      </c>
      <c r="AC85" s="37">
        <v>0.11</v>
      </c>
      <c r="AD85" s="37">
        <v>0</v>
      </c>
      <c r="AE85" s="37">
        <v>0</v>
      </c>
      <c r="AF85" s="37">
        <v>1.97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0.16</v>
      </c>
      <c r="AM85" s="37">
        <v>0.01</v>
      </c>
      <c r="AN85" s="37">
        <v>0</v>
      </c>
      <c r="AO85" s="37">
        <v>0</v>
      </c>
      <c r="AP85" s="37">
        <v>0.19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18.52</v>
      </c>
      <c r="AW85" s="37">
        <v>11.99</v>
      </c>
      <c r="AX85" s="37">
        <v>29.21</v>
      </c>
      <c r="AY85" s="37">
        <v>0</v>
      </c>
      <c r="AZ85" s="37">
        <v>52.040000000000006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9.9499999999999993</v>
      </c>
      <c r="BG85" s="37">
        <v>1.94</v>
      </c>
      <c r="BH85" s="37">
        <v>0</v>
      </c>
      <c r="BI85" s="37">
        <v>0</v>
      </c>
      <c r="BJ85" s="37">
        <v>14.1</v>
      </c>
      <c r="BK85" s="17">
        <f t="shared" si="6"/>
        <v>222.86999999999998</v>
      </c>
    </row>
    <row r="86" spans="1:63" x14ac:dyDescent="0.2">
      <c r="A86" s="35"/>
      <c r="B86" s="36" t="s">
        <v>93</v>
      </c>
      <c r="C86" s="37">
        <v>0</v>
      </c>
      <c r="D86" s="37">
        <v>0.4</v>
      </c>
      <c r="E86" s="37">
        <v>0</v>
      </c>
      <c r="F86" s="37">
        <v>0</v>
      </c>
      <c r="G86" s="37">
        <v>0</v>
      </c>
      <c r="H86" s="37">
        <v>3.7</v>
      </c>
      <c r="I86" s="37">
        <v>41.48</v>
      </c>
      <c r="J86" s="37">
        <v>0.01</v>
      </c>
      <c r="K86" s="37">
        <v>0</v>
      </c>
      <c r="L86" s="37">
        <v>24.97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1.94</v>
      </c>
      <c r="S86" s="37">
        <v>0.61</v>
      </c>
      <c r="T86" s="37">
        <v>0</v>
      </c>
      <c r="U86" s="37">
        <v>0</v>
      </c>
      <c r="V86" s="37">
        <v>3.79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0.28999999999999998</v>
      </c>
      <c r="AC86" s="37">
        <v>0.09</v>
      </c>
      <c r="AD86" s="37">
        <v>0</v>
      </c>
      <c r="AE86" s="37">
        <v>0</v>
      </c>
      <c r="AF86" s="37">
        <v>1.1499999999999999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0.1</v>
      </c>
      <c r="AM86" s="37">
        <v>0.16</v>
      </c>
      <c r="AN86" s="37">
        <v>0</v>
      </c>
      <c r="AO86" s="37">
        <v>0</v>
      </c>
      <c r="AP86" s="37">
        <v>0.56000000000000005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26.24</v>
      </c>
      <c r="AW86" s="37">
        <v>66.819999999999993</v>
      </c>
      <c r="AX86" s="37">
        <v>7.02</v>
      </c>
      <c r="AY86" s="37">
        <v>0</v>
      </c>
      <c r="AZ86" s="37">
        <v>135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39.89</v>
      </c>
      <c r="BG86" s="37">
        <v>5.44</v>
      </c>
      <c r="BH86" s="37">
        <v>9.1300000000000008</v>
      </c>
      <c r="BI86" s="37">
        <v>0</v>
      </c>
      <c r="BJ86" s="37">
        <v>38.520000000000003</v>
      </c>
      <c r="BK86" s="17">
        <f t="shared" si="6"/>
        <v>407.31</v>
      </c>
    </row>
    <row r="87" spans="1:63" x14ac:dyDescent="0.2">
      <c r="A87" s="35"/>
      <c r="B87" s="36" t="s">
        <v>94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5.41</v>
      </c>
      <c r="I87" s="37">
        <v>46.32</v>
      </c>
      <c r="J87" s="37">
        <v>0.13</v>
      </c>
      <c r="K87" s="37">
        <v>0</v>
      </c>
      <c r="L87" s="37">
        <v>21.6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2.74</v>
      </c>
      <c r="S87" s="37">
        <v>2.1800000000000002</v>
      </c>
      <c r="T87" s="37">
        <v>0</v>
      </c>
      <c r="U87" s="37">
        <v>0</v>
      </c>
      <c r="V87" s="37">
        <v>6.85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0.02</v>
      </c>
      <c r="AC87" s="37">
        <v>0.13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0.02</v>
      </c>
      <c r="AM87" s="37">
        <v>0.22</v>
      </c>
      <c r="AN87" s="37">
        <v>0</v>
      </c>
      <c r="AO87" s="37">
        <v>0</v>
      </c>
      <c r="AP87" s="37">
        <v>0.05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11.78</v>
      </c>
      <c r="AW87" s="37">
        <v>33.14</v>
      </c>
      <c r="AX87" s="37">
        <v>0</v>
      </c>
      <c r="AY87" s="37">
        <v>0</v>
      </c>
      <c r="AZ87" s="37">
        <v>62.18</v>
      </c>
      <c r="BA87" s="37">
        <v>0</v>
      </c>
      <c r="BB87" s="37">
        <v>0</v>
      </c>
      <c r="BC87" s="37">
        <v>0</v>
      </c>
      <c r="BD87" s="37">
        <v>0</v>
      </c>
      <c r="BE87" s="37">
        <v>0</v>
      </c>
      <c r="BF87" s="37">
        <v>7.31</v>
      </c>
      <c r="BG87" s="37">
        <v>9.1</v>
      </c>
      <c r="BH87" s="37">
        <v>0</v>
      </c>
      <c r="BI87" s="37">
        <v>0</v>
      </c>
      <c r="BJ87" s="37">
        <v>26.04</v>
      </c>
      <c r="BK87" s="17">
        <f t="shared" si="6"/>
        <v>235.21999999999997</v>
      </c>
    </row>
    <row r="88" spans="1:63" x14ac:dyDescent="0.2">
      <c r="A88" s="35"/>
      <c r="B88" s="36" t="s">
        <v>95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2.54</v>
      </c>
      <c r="I88" s="37">
        <v>12.6</v>
      </c>
      <c r="J88" s="37">
        <v>0</v>
      </c>
      <c r="K88" s="37">
        <v>0</v>
      </c>
      <c r="L88" s="37">
        <v>3.77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0.53</v>
      </c>
      <c r="S88" s="37">
        <v>0.01</v>
      </c>
      <c r="T88" s="37">
        <v>0</v>
      </c>
      <c r="U88" s="37">
        <v>0</v>
      </c>
      <c r="V88" s="37">
        <v>0.28999999999999998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0.55000000000000004</v>
      </c>
      <c r="AC88" s="37">
        <v>3.17</v>
      </c>
      <c r="AD88" s="37">
        <v>0</v>
      </c>
      <c r="AE88" s="37">
        <v>0</v>
      </c>
      <c r="AF88" s="37">
        <v>8.91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0.04</v>
      </c>
      <c r="AM88" s="37">
        <v>0.33</v>
      </c>
      <c r="AN88" s="37">
        <v>0</v>
      </c>
      <c r="AO88" s="37">
        <v>0</v>
      </c>
      <c r="AP88" s="37">
        <v>0.06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3.37</v>
      </c>
      <c r="AW88" s="37">
        <v>6.29</v>
      </c>
      <c r="AX88" s="37">
        <v>1.1000000000000001</v>
      </c>
      <c r="AY88" s="37">
        <v>0</v>
      </c>
      <c r="AZ88" s="37">
        <v>14.22</v>
      </c>
      <c r="BA88" s="37">
        <v>0</v>
      </c>
      <c r="BB88" s="37">
        <v>0</v>
      </c>
      <c r="BC88" s="37">
        <v>0</v>
      </c>
      <c r="BD88" s="37">
        <v>0</v>
      </c>
      <c r="BE88" s="37">
        <v>0</v>
      </c>
      <c r="BF88" s="37">
        <v>3.8</v>
      </c>
      <c r="BG88" s="37">
        <v>0.21</v>
      </c>
      <c r="BH88" s="37">
        <v>0.06</v>
      </c>
      <c r="BI88" s="37">
        <v>0</v>
      </c>
      <c r="BJ88" s="37">
        <v>3.66</v>
      </c>
      <c r="BK88" s="17">
        <f t="shared" si="6"/>
        <v>65.510000000000005</v>
      </c>
    </row>
    <row r="89" spans="1:63" x14ac:dyDescent="0.2">
      <c r="A89" s="35"/>
      <c r="B89" s="36" t="s">
        <v>96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0.01</v>
      </c>
      <c r="I89" s="37">
        <v>4.54</v>
      </c>
      <c r="J89" s="37">
        <v>0</v>
      </c>
      <c r="K89" s="37">
        <v>0</v>
      </c>
      <c r="L89" s="37">
        <v>0.1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0.02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0.16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0.06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1.18</v>
      </c>
      <c r="AW89" s="37">
        <v>0.9</v>
      </c>
      <c r="AX89" s="37">
        <v>0</v>
      </c>
      <c r="AY89" s="37">
        <v>0</v>
      </c>
      <c r="AZ89" s="37">
        <v>14.59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0.46</v>
      </c>
      <c r="BG89" s="37">
        <v>0.03</v>
      </c>
      <c r="BH89" s="37">
        <v>0</v>
      </c>
      <c r="BI89" s="37">
        <v>0</v>
      </c>
      <c r="BJ89" s="37">
        <v>1.1299999999999999</v>
      </c>
      <c r="BK89" s="17">
        <f t="shared" si="6"/>
        <v>23.18</v>
      </c>
    </row>
    <row r="90" spans="1:63" x14ac:dyDescent="0.2">
      <c r="A90" s="35"/>
      <c r="B90" s="36" t="s">
        <v>97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0.25</v>
      </c>
      <c r="I90" s="37">
        <v>0</v>
      </c>
      <c r="J90" s="37">
        <v>0</v>
      </c>
      <c r="K90" s="37">
        <v>0</v>
      </c>
      <c r="L90" s="37">
        <v>0.68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0.1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10.26</v>
      </c>
      <c r="AC90" s="37">
        <v>0.94</v>
      </c>
      <c r="AD90" s="37">
        <v>0</v>
      </c>
      <c r="AE90" s="37">
        <v>0</v>
      </c>
      <c r="AF90" s="37">
        <v>41.99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7.82</v>
      </c>
      <c r="AM90" s="37">
        <v>0.88</v>
      </c>
      <c r="AN90" s="37">
        <v>0</v>
      </c>
      <c r="AO90" s="37">
        <v>0</v>
      </c>
      <c r="AP90" s="37">
        <v>19.489999999999998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3.36</v>
      </c>
      <c r="AW90" s="37">
        <v>1.37</v>
      </c>
      <c r="AX90" s="37">
        <v>0</v>
      </c>
      <c r="AY90" s="37">
        <v>0</v>
      </c>
      <c r="AZ90" s="37">
        <v>15.94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1.85</v>
      </c>
      <c r="BG90" s="37">
        <v>0.04</v>
      </c>
      <c r="BH90" s="37">
        <v>0</v>
      </c>
      <c r="BI90" s="37">
        <v>0</v>
      </c>
      <c r="BJ90" s="37">
        <v>2.69</v>
      </c>
      <c r="BK90" s="17">
        <f t="shared" si="6"/>
        <v>107.66</v>
      </c>
    </row>
    <row r="91" spans="1:63" x14ac:dyDescent="0.2">
      <c r="A91" s="35"/>
      <c r="B91" s="36" t="s">
        <v>98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0.26</v>
      </c>
      <c r="I91" s="37">
        <v>0</v>
      </c>
      <c r="J91" s="37">
        <v>0</v>
      </c>
      <c r="K91" s="37">
        <v>0</v>
      </c>
      <c r="L91" s="37">
        <v>0.39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0.08</v>
      </c>
      <c r="S91" s="37">
        <v>0</v>
      </c>
      <c r="T91" s="37">
        <v>0</v>
      </c>
      <c r="U91" s="37">
        <v>0</v>
      </c>
      <c r="V91" s="37">
        <v>0.09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3.49</v>
      </c>
      <c r="AC91" s="37">
        <v>0.34</v>
      </c>
      <c r="AD91" s="37">
        <v>0</v>
      </c>
      <c r="AE91" s="37">
        <v>0</v>
      </c>
      <c r="AF91" s="37">
        <v>20.98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3.53</v>
      </c>
      <c r="AM91" s="37">
        <v>0.15</v>
      </c>
      <c r="AN91" s="37">
        <v>0</v>
      </c>
      <c r="AO91" s="37">
        <v>0</v>
      </c>
      <c r="AP91" s="37">
        <v>10.35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1.85</v>
      </c>
      <c r="AW91" s="37">
        <v>1.49</v>
      </c>
      <c r="AX91" s="37">
        <v>0</v>
      </c>
      <c r="AY91" s="37">
        <v>0</v>
      </c>
      <c r="AZ91" s="37">
        <v>6.41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0.71</v>
      </c>
      <c r="BG91" s="37">
        <v>0</v>
      </c>
      <c r="BH91" s="37">
        <v>0</v>
      </c>
      <c r="BI91" s="37">
        <v>0</v>
      </c>
      <c r="BJ91" s="37">
        <v>1.63</v>
      </c>
      <c r="BK91" s="17">
        <f t="shared" si="6"/>
        <v>51.750000000000014</v>
      </c>
    </row>
    <row r="92" spans="1:63" x14ac:dyDescent="0.2">
      <c r="A92" s="35"/>
      <c r="B92" s="36" t="s">
        <v>99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0.36</v>
      </c>
      <c r="I92" s="37">
        <v>0</v>
      </c>
      <c r="J92" s="37">
        <v>0</v>
      </c>
      <c r="K92" s="37">
        <v>0</v>
      </c>
      <c r="L92" s="37">
        <v>0.44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0.14000000000000001</v>
      </c>
      <c r="S92" s="37">
        <v>0</v>
      </c>
      <c r="T92" s="37">
        <v>0</v>
      </c>
      <c r="U92" s="37">
        <v>0</v>
      </c>
      <c r="V92" s="37">
        <v>0.09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2.13</v>
      </c>
      <c r="AC92" s="37">
        <v>0.41</v>
      </c>
      <c r="AD92" s="37">
        <v>0</v>
      </c>
      <c r="AE92" s="37">
        <v>0</v>
      </c>
      <c r="AF92" s="37">
        <v>7.71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2.02</v>
      </c>
      <c r="AM92" s="37">
        <v>0.4</v>
      </c>
      <c r="AN92" s="37">
        <v>0</v>
      </c>
      <c r="AO92" s="37">
        <v>0</v>
      </c>
      <c r="AP92" s="37">
        <v>4.33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1.22</v>
      </c>
      <c r="AW92" s="37">
        <v>1.51</v>
      </c>
      <c r="AX92" s="37">
        <v>0</v>
      </c>
      <c r="AY92" s="37">
        <v>0</v>
      </c>
      <c r="AZ92" s="37">
        <v>4.28</v>
      </c>
      <c r="BA92" s="37">
        <v>0</v>
      </c>
      <c r="BB92" s="37">
        <v>0</v>
      </c>
      <c r="BC92" s="37">
        <v>0</v>
      </c>
      <c r="BD92" s="37">
        <v>0</v>
      </c>
      <c r="BE92" s="37">
        <v>0</v>
      </c>
      <c r="BF92" s="37">
        <v>1.05</v>
      </c>
      <c r="BG92" s="37">
        <v>0.19</v>
      </c>
      <c r="BH92" s="37">
        <v>0.73</v>
      </c>
      <c r="BI92" s="37">
        <v>0</v>
      </c>
      <c r="BJ92" s="37">
        <v>3.06</v>
      </c>
      <c r="BK92" s="17">
        <f t="shared" si="6"/>
        <v>30.070000000000004</v>
      </c>
    </row>
    <row r="93" spans="1:63" x14ac:dyDescent="0.2">
      <c r="A93" s="35"/>
      <c r="B93" s="36" t="s">
        <v>100</v>
      </c>
      <c r="C93" s="37">
        <v>0</v>
      </c>
      <c r="D93" s="37">
        <v>6.82</v>
      </c>
      <c r="E93" s="37">
        <v>10.07</v>
      </c>
      <c r="F93" s="37">
        <v>0</v>
      </c>
      <c r="G93" s="37">
        <v>0</v>
      </c>
      <c r="H93" s="37">
        <v>20.010000000000002</v>
      </c>
      <c r="I93" s="37">
        <v>2390.5100000000002</v>
      </c>
      <c r="J93" s="37">
        <v>2.4700000000000002</v>
      </c>
      <c r="K93" s="37">
        <v>0</v>
      </c>
      <c r="L93" s="37">
        <v>232.3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11.61</v>
      </c>
      <c r="S93" s="37">
        <v>26.46</v>
      </c>
      <c r="T93" s="37">
        <v>8.07</v>
      </c>
      <c r="U93" s="37">
        <v>0</v>
      </c>
      <c r="V93" s="37">
        <v>26.55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0.72</v>
      </c>
      <c r="AC93" s="37">
        <v>0.34</v>
      </c>
      <c r="AD93" s="37">
        <v>0</v>
      </c>
      <c r="AE93" s="37">
        <v>0</v>
      </c>
      <c r="AF93" s="37">
        <v>8.35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1.02</v>
      </c>
      <c r="AM93" s="37">
        <v>0.03</v>
      </c>
      <c r="AN93" s="37">
        <v>0</v>
      </c>
      <c r="AO93" s="37">
        <v>0</v>
      </c>
      <c r="AP93" s="37">
        <v>4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32.950000000000003</v>
      </c>
      <c r="AW93" s="37">
        <v>624.62</v>
      </c>
      <c r="AX93" s="37">
        <v>0</v>
      </c>
      <c r="AY93" s="37">
        <v>0</v>
      </c>
      <c r="AZ93" s="37">
        <v>170.89999999999998</v>
      </c>
      <c r="BA93" s="37">
        <v>0</v>
      </c>
      <c r="BB93" s="37">
        <v>0</v>
      </c>
      <c r="BC93" s="37">
        <v>0</v>
      </c>
      <c r="BD93" s="37">
        <v>0</v>
      </c>
      <c r="BE93" s="37">
        <v>0</v>
      </c>
      <c r="BF93" s="37">
        <v>68.680000000000007</v>
      </c>
      <c r="BG93" s="37">
        <v>34.15</v>
      </c>
      <c r="BH93" s="37">
        <v>5.85</v>
      </c>
      <c r="BI93" s="37">
        <v>0</v>
      </c>
      <c r="BJ93" s="37">
        <v>127.85</v>
      </c>
      <c r="BK93" s="17">
        <f t="shared" si="6"/>
        <v>3814.3300000000004</v>
      </c>
    </row>
    <row r="94" spans="1:63" x14ac:dyDescent="0.2">
      <c r="A94" s="35"/>
      <c r="B94" s="36" t="s">
        <v>101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7.6</v>
      </c>
      <c r="I94" s="37">
        <v>970.48</v>
      </c>
      <c r="J94" s="37">
        <v>32.57</v>
      </c>
      <c r="K94" s="37">
        <v>0</v>
      </c>
      <c r="L94" s="37">
        <v>20.43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12.29</v>
      </c>
      <c r="S94" s="37">
        <v>5.99</v>
      </c>
      <c r="T94" s="37">
        <v>13.43</v>
      </c>
      <c r="U94" s="37">
        <v>0</v>
      </c>
      <c r="V94" s="37">
        <v>32.92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0.18</v>
      </c>
      <c r="AC94" s="37">
        <v>0</v>
      </c>
      <c r="AD94" s="37">
        <v>0</v>
      </c>
      <c r="AE94" s="37">
        <v>0</v>
      </c>
      <c r="AF94" s="37">
        <v>0.61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0.3</v>
      </c>
      <c r="AM94" s="37">
        <v>0.03</v>
      </c>
      <c r="AN94" s="37">
        <v>0</v>
      </c>
      <c r="AO94" s="37">
        <v>0</v>
      </c>
      <c r="AP94" s="37">
        <v>1.61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118.24</v>
      </c>
      <c r="AW94" s="37">
        <v>283.76</v>
      </c>
      <c r="AX94" s="37">
        <v>18.13</v>
      </c>
      <c r="AY94" s="37">
        <v>0</v>
      </c>
      <c r="AZ94" s="37">
        <v>504.51</v>
      </c>
      <c r="BA94" s="37">
        <v>0</v>
      </c>
      <c r="BB94" s="37">
        <v>0</v>
      </c>
      <c r="BC94" s="37">
        <v>0</v>
      </c>
      <c r="BD94" s="37">
        <v>0</v>
      </c>
      <c r="BE94" s="37">
        <v>0</v>
      </c>
      <c r="BF94" s="37">
        <v>309.81</v>
      </c>
      <c r="BG94" s="37">
        <v>175.79</v>
      </c>
      <c r="BH94" s="37">
        <v>247.77</v>
      </c>
      <c r="BI94" s="37">
        <v>0</v>
      </c>
      <c r="BJ94" s="37">
        <v>518.98</v>
      </c>
      <c r="BK94" s="17">
        <f t="shared" si="6"/>
        <v>3275.4300000000003</v>
      </c>
    </row>
    <row r="95" spans="1:63" x14ac:dyDescent="0.2">
      <c r="A95" s="35"/>
      <c r="B95" s="36" t="s">
        <v>102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7">
        <v>0</v>
      </c>
      <c r="AX95" s="37">
        <v>0</v>
      </c>
      <c r="AY95" s="37">
        <v>0</v>
      </c>
      <c r="AZ95" s="37">
        <v>0</v>
      </c>
      <c r="BA95" s="37">
        <v>0</v>
      </c>
      <c r="BB95" s="37">
        <v>0</v>
      </c>
      <c r="BC95" s="37">
        <v>0</v>
      </c>
      <c r="BD95" s="37">
        <v>0</v>
      </c>
      <c r="BE95" s="37">
        <v>0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17">
        <f t="shared" si="6"/>
        <v>0</v>
      </c>
    </row>
    <row r="96" spans="1:63" x14ac:dyDescent="0.2">
      <c r="A96" s="35"/>
      <c r="B96" s="36" t="s">
        <v>103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0.16</v>
      </c>
      <c r="I96" s="37">
        <v>0.59</v>
      </c>
      <c r="J96" s="37">
        <v>0</v>
      </c>
      <c r="K96" s="37">
        <v>0</v>
      </c>
      <c r="L96" s="37">
        <v>0.73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7.0000000000000007E-2</v>
      </c>
      <c r="S96" s="37">
        <v>0.01</v>
      </c>
      <c r="T96" s="37">
        <v>0</v>
      </c>
      <c r="U96" s="37">
        <v>0</v>
      </c>
      <c r="V96" s="37">
        <v>0.05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0.02</v>
      </c>
      <c r="AC96" s="37">
        <v>0.01</v>
      </c>
      <c r="AD96" s="37">
        <v>0</v>
      </c>
      <c r="AE96" s="37">
        <v>0</v>
      </c>
      <c r="AF96" s="37">
        <v>0.1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0.01</v>
      </c>
      <c r="AM96" s="37">
        <v>0</v>
      </c>
      <c r="AN96" s="37">
        <v>0</v>
      </c>
      <c r="AO96" s="37">
        <v>0</v>
      </c>
      <c r="AP96" s="37">
        <v>0.01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2.7</v>
      </c>
      <c r="AW96" s="37">
        <v>4.67</v>
      </c>
      <c r="AX96" s="37">
        <v>0.62</v>
      </c>
      <c r="AY96" s="37">
        <v>0</v>
      </c>
      <c r="AZ96" s="37">
        <v>2.81</v>
      </c>
      <c r="BA96" s="37">
        <v>0</v>
      </c>
      <c r="BB96" s="37">
        <v>0</v>
      </c>
      <c r="BC96" s="37">
        <v>0</v>
      </c>
      <c r="BD96" s="37">
        <v>0</v>
      </c>
      <c r="BE96" s="37">
        <v>0</v>
      </c>
      <c r="BF96" s="37">
        <v>2.36</v>
      </c>
      <c r="BG96" s="37">
        <v>0.53</v>
      </c>
      <c r="BH96" s="37">
        <v>0.03</v>
      </c>
      <c r="BI96" s="37">
        <v>0</v>
      </c>
      <c r="BJ96" s="37">
        <v>0.57999999999999996</v>
      </c>
      <c r="BK96" s="17">
        <f t="shared" si="6"/>
        <v>16.059999999999999</v>
      </c>
    </row>
    <row r="97" spans="1:63" x14ac:dyDescent="0.2">
      <c r="A97" s="35"/>
      <c r="B97" s="36" t="s">
        <v>104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0.24</v>
      </c>
      <c r="I97" s="37">
        <v>1.03</v>
      </c>
      <c r="J97" s="37">
        <v>0</v>
      </c>
      <c r="K97" s="37">
        <v>0</v>
      </c>
      <c r="L97" s="37">
        <v>0.59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0.17</v>
      </c>
      <c r="S97" s="37">
        <v>0.2</v>
      </c>
      <c r="T97" s="37">
        <v>0</v>
      </c>
      <c r="U97" s="37">
        <v>0</v>
      </c>
      <c r="V97" s="37">
        <v>0.38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0.06</v>
      </c>
      <c r="AC97" s="37">
        <v>0.11</v>
      </c>
      <c r="AD97" s="37">
        <v>0</v>
      </c>
      <c r="AE97" s="37">
        <v>0</v>
      </c>
      <c r="AF97" s="37">
        <v>0.21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0.06</v>
      </c>
      <c r="AM97" s="37">
        <v>0.02</v>
      </c>
      <c r="AN97" s="37">
        <v>0</v>
      </c>
      <c r="AO97" s="37">
        <v>0</v>
      </c>
      <c r="AP97" s="37">
        <v>0.17</v>
      </c>
      <c r="AQ97" s="37">
        <v>0</v>
      </c>
      <c r="AR97" s="37">
        <v>0</v>
      </c>
      <c r="AS97" s="37">
        <v>0</v>
      </c>
      <c r="AT97" s="37">
        <v>0</v>
      </c>
      <c r="AU97" s="37">
        <v>0</v>
      </c>
      <c r="AV97" s="37">
        <v>4.1900000000000004</v>
      </c>
      <c r="AW97" s="37">
        <v>9.58</v>
      </c>
      <c r="AX97" s="37">
        <v>0.02</v>
      </c>
      <c r="AY97" s="37">
        <v>0</v>
      </c>
      <c r="AZ97" s="37">
        <v>7.3</v>
      </c>
      <c r="BA97" s="37">
        <v>0</v>
      </c>
      <c r="BB97" s="37">
        <v>0</v>
      </c>
      <c r="BC97" s="37">
        <v>0</v>
      </c>
      <c r="BD97" s="37">
        <v>0</v>
      </c>
      <c r="BE97" s="37">
        <v>0</v>
      </c>
      <c r="BF97" s="37">
        <v>7.25</v>
      </c>
      <c r="BG97" s="37">
        <v>4</v>
      </c>
      <c r="BH97" s="37">
        <v>0.13</v>
      </c>
      <c r="BI97" s="37">
        <v>0</v>
      </c>
      <c r="BJ97" s="37">
        <v>8.67</v>
      </c>
      <c r="BK97" s="17">
        <f t="shared" si="6"/>
        <v>44.38</v>
      </c>
    </row>
    <row r="98" spans="1:63" x14ac:dyDescent="0.2">
      <c r="A98" s="35"/>
      <c r="B98" s="36" t="s">
        <v>105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0.22</v>
      </c>
      <c r="I98" s="37">
        <v>0.63</v>
      </c>
      <c r="J98" s="37">
        <v>0</v>
      </c>
      <c r="K98" s="37">
        <v>0</v>
      </c>
      <c r="L98" s="37">
        <v>0.42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7.0000000000000007E-2</v>
      </c>
      <c r="S98" s="37">
        <v>0.19</v>
      </c>
      <c r="T98" s="37">
        <v>0</v>
      </c>
      <c r="U98" s="37">
        <v>0</v>
      </c>
      <c r="V98" s="37">
        <v>0.08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0.03</v>
      </c>
      <c r="AE98" s="37">
        <v>0</v>
      </c>
      <c r="AF98" s="37">
        <v>0.04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0.01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0.54</v>
      </c>
      <c r="AW98" s="37">
        <v>0.88</v>
      </c>
      <c r="AX98" s="37">
        <v>0.67</v>
      </c>
      <c r="AY98" s="37">
        <v>0</v>
      </c>
      <c r="AZ98" s="37">
        <v>1.82</v>
      </c>
      <c r="BA98" s="37">
        <v>0</v>
      </c>
      <c r="BB98" s="37">
        <v>0</v>
      </c>
      <c r="BC98" s="37">
        <v>0</v>
      </c>
      <c r="BD98" s="37">
        <v>0</v>
      </c>
      <c r="BE98" s="37">
        <v>0</v>
      </c>
      <c r="BF98" s="37">
        <v>0.25</v>
      </c>
      <c r="BG98" s="37">
        <v>0.13</v>
      </c>
      <c r="BH98" s="37">
        <v>0.03</v>
      </c>
      <c r="BI98" s="37">
        <v>0</v>
      </c>
      <c r="BJ98" s="37">
        <v>0.52</v>
      </c>
      <c r="BK98" s="17">
        <f t="shared" si="6"/>
        <v>6.5300000000000011</v>
      </c>
    </row>
    <row r="99" spans="1:63" x14ac:dyDescent="0.2">
      <c r="A99" s="35"/>
      <c r="B99" s="36" t="s">
        <v>106</v>
      </c>
      <c r="C99" s="37">
        <v>0</v>
      </c>
      <c r="D99" s="37">
        <v>0.04</v>
      </c>
      <c r="E99" s="37">
        <v>0</v>
      </c>
      <c r="F99" s="37">
        <v>0</v>
      </c>
      <c r="G99" s="37">
        <v>0</v>
      </c>
      <c r="H99" s="37">
        <v>0.37</v>
      </c>
      <c r="I99" s="37">
        <v>3.14</v>
      </c>
      <c r="J99" s="37">
        <v>1.1499999999999999</v>
      </c>
      <c r="K99" s="37">
        <v>0</v>
      </c>
      <c r="L99" s="37">
        <v>2.1800000000000002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0.2</v>
      </c>
      <c r="S99" s="37">
        <v>0.24</v>
      </c>
      <c r="T99" s="37">
        <v>0</v>
      </c>
      <c r="U99" s="37">
        <v>0</v>
      </c>
      <c r="V99" s="37">
        <v>0.56999999999999995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0.03</v>
      </c>
      <c r="AC99" s="37">
        <v>0.1</v>
      </c>
      <c r="AD99" s="37">
        <v>0</v>
      </c>
      <c r="AE99" s="37">
        <v>0</v>
      </c>
      <c r="AF99" s="37">
        <v>0.49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0.01</v>
      </c>
      <c r="AM99" s="37">
        <v>0.01</v>
      </c>
      <c r="AN99" s="37">
        <v>0.02</v>
      </c>
      <c r="AO99" s="37">
        <v>0</v>
      </c>
      <c r="AP99" s="37">
        <v>0.08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3.05</v>
      </c>
      <c r="AW99" s="37">
        <v>6.53</v>
      </c>
      <c r="AX99" s="37">
        <v>0.47</v>
      </c>
      <c r="AY99" s="37">
        <v>0</v>
      </c>
      <c r="AZ99" s="37">
        <v>15.87</v>
      </c>
      <c r="BA99" s="37">
        <v>0</v>
      </c>
      <c r="BB99" s="37">
        <v>0</v>
      </c>
      <c r="BC99" s="37">
        <v>0</v>
      </c>
      <c r="BD99" s="37">
        <v>0</v>
      </c>
      <c r="BE99" s="37">
        <v>0</v>
      </c>
      <c r="BF99" s="37">
        <v>4.2699999999999996</v>
      </c>
      <c r="BG99" s="37">
        <v>0.8</v>
      </c>
      <c r="BH99" s="37">
        <v>0.44</v>
      </c>
      <c r="BI99" s="37">
        <v>0</v>
      </c>
      <c r="BJ99" s="37">
        <v>5.7</v>
      </c>
      <c r="BK99" s="17">
        <f t="shared" si="6"/>
        <v>45.759999999999991</v>
      </c>
    </row>
    <row r="100" spans="1:63" x14ac:dyDescent="0.2">
      <c r="A100" s="35"/>
      <c r="B100" s="36" t="s">
        <v>107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0.02</v>
      </c>
      <c r="I100" s="37">
        <v>0.08</v>
      </c>
      <c r="J100" s="37">
        <v>0</v>
      </c>
      <c r="K100" s="37">
        <v>0</v>
      </c>
      <c r="L100" s="37">
        <v>0.05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0.01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0.01</v>
      </c>
      <c r="AC100" s="37">
        <v>0.1</v>
      </c>
      <c r="AD100" s="37">
        <v>0</v>
      </c>
      <c r="AE100" s="37">
        <v>0</v>
      </c>
      <c r="AF100" s="37">
        <v>0.43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0.02</v>
      </c>
      <c r="AN100" s="37">
        <v>0</v>
      </c>
      <c r="AO100" s="37">
        <v>0</v>
      </c>
      <c r="AP100" s="37">
        <v>0.01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0.04</v>
      </c>
      <c r="AW100" s="37">
        <v>0.18</v>
      </c>
      <c r="AX100" s="37">
        <v>0.01</v>
      </c>
      <c r="AY100" s="37">
        <v>0</v>
      </c>
      <c r="AZ100" s="37">
        <v>0.24</v>
      </c>
      <c r="BA100" s="37">
        <v>0</v>
      </c>
      <c r="BB100" s="37">
        <v>0</v>
      </c>
      <c r="BC100" s="37">
        <v>0</v>
      </c>
      <c r="BD100" s="37">
        <v>0</v>
      </c>
      <c r="BE100" s="37">
        <v>0</v>
      </c>
      <c r="BF100" s="37">
        <v>0.04</v>
      </c>
      <c r="BG100" s="37">
        <v>0</v>
      </c>
      <c r="BH100" s="37">
        <v>0.01</v>
      </c>
      <c r="BI100" s="37">
        <v>0</v>
      </c>
      <c r="BJ100" s="37">
        <v>0.05</v>
      </c>
      <c r="BK100" s="17">
        <f t="shared" si="6"/>
        <v>1.3</v>
      </c>
    </row>
    <row r="101" spans="1:63" x14ac:dyDescent="0.2">
      <c r="A101" s="35"/>
      <c r="B101" s="36" t="s">
        <v>108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7">
        <v>0</v>
      </c>
      <c r="AX101" s="37">
        <v>0</v>
      </c>
      <c r="AY101" s="37">
        <v>0</v>
      </c>
      <c r="AZ101" s="37">
        <v>0</v>
      </c>
      <c r="BA101" s="37">
        <v>0</v>
      </c>
      <c r="BB101" s="37">
        <v>0</v>
      </c>
      <c r="BC101" s="37">
        <v>0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17">
        <f t="shared" si="6"/>
        <v>0</v>
      </c>
    </row>
    <row r="102" spans="1:63" ht="12.75" thickBot="1" x14ac:dyDescent="0.25">
      <c r="A102" s="35"/>
      <c r="B102" s="36" t="s">
        <v>109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7">
        <v>0</v>
      </c>
      <c r="AX102" s="37">
        <v>0</v>
      </c>
      <c r="AY102" s="37">
        <v>0</v>
      </c>
      <c r="AZ102" s="37">
        <v>0</v>
      </c>
      <c r="BA102" s="37">
        <v>0</v>
      </c>
      <c r="BB102" s="37">
        <v>0</v>
      </c>
      <c r="BC102" s="37">
        <v>0</v>
      </c>
      <c r="BD102" s="37">
        <v>0</v>
      </c>
      <c r="BE102" s="37">
        <v>0</v>
      </c>
      <c r="BF102" s="37">
        <v>0</v>
      </c>
      <c r="BG102" s="37">
        <v>0</v>
      </c>
      <c r="BH102" s="37">
        <v>0</v>
      </c>
      <c r="BI102" s="37">
        <v>0</v>
      </c>
      <c r="BJ102" s="37">
        <v>0</v>
      </c>
      <c r="BK102" s="17">
        <f t="shared" si="6"/>
        <v>0</v>
      </c>
    </row>
    <row r="103" spans="1:63" ht="12.75" thickBot="1" x14ac:dyDescent="0.25">
      <c r="A103" s="21"/>
      <c r="B103" s="22" t="s">
        <v>110</v>
      </c>
      <c r="C103" s="23">
        <f t="shared" ref="C103:BK103" si="7">SUM(C77:C102)</f>
        <v>0</v>
      </c>
      <c r="D103" s="23">
        <f t="shared" si="7"/>
        <v>67.470000000000013</v>
      </c>
      <c r="E103" s="23">
        <f t="shared" si="7"/>
        <v>212.92</v>
      </c>
      <c r="F103" s="23">
        <f t="shared" si="7"/>
        <v>0</v>
      </c>
      <c r="G103" s="23">
        <f t="shared" si="7"/>
        <v>0</v>
      </c>
      <c r="H103" s="23">
        <f t="shared" si="7"/>
        <v>246.07999999999998</v>
      </c>
      <c r="I103" s="23">
        <f t="shared" si="7"/>
        <v>6524.0800000000008</v>
      </c>
      <c r="J103" s="23">
        <f t="shared" si="7"/>
        <v>252.95999999999998</v>
      </c>
      <c r="K103" s="23">
        <f t="shared" si="7"/>
        <v>0</v>
      </c>
      <c r="L103" s="23">
        <f t="shared" si="7"/>
        <v>981.79</v>
      </c>
      <c r="M103" s="23">
        <f t="shared" si="7"/>
        <v>0</v>
      </c>
      <c r="N103" s="23">
        <f t="shared" si="7"/>
        <v>0</v>
      </c>
      <c r="O103" s="23">
        <f t="shared" si="7"/>
        <v>0</v>
      </c>
      <c r="P103" s="23">
        <f t="shared" si="7"/>
        <v>0</v>
      </c>
      <c r="Q103" s="23">
        <f t="shared" si="7"/>
        <v>0</v>
      </c>
      <c r="R103" s="23">
        <f t="shared" si="7"/>
        <v>299.84000000000003</v>
      </c>
      <c r="S103" s="23">
        <f t="shared" si="7"/>
        <v>295.66999999999996</v>
      </c>
      <c r="T103" s="23">
        <f t="shared" si="7"/>
        <v>49.97</v>
      </c>
      <c r="U103" s="23">
        <f t="shared" si="7"/>
        <v>0</v>
      </c>
      <c r="V103" s="23">
        <f t="shared" si="7"/>
        <v>247.73999999999998</v>
      </c>
      <c r="W103" s="23">
        <f t="shared" si="7"/>
        <v>0</v>
      </c>
      <c r="X103" s="23">
        <f t="shared" si="7"/>
        <v>0</v>
      </c>
      <c r="Y103" s="23">
        <f t="shared" si="7"/>
        <v>0</v>
      </c>
      <c r="Z103" s="23">
        <f t="shared" si="7"/>
        <v>0</v>
      </c>
      <c r="AA103" s="23">
        <f t="shared" si="7"/>
        <v>0</v>
      </c>
      <c r="AB103" s="23">
        <f t="shared" si="7"/>
        <v>91.330000000000013</v>
      </c>
      <c r="AC103" s="23">
        <f t="shared" si="7"/>
        <v>28.110000000000003</v>
      </c>
      <c r="AD103" s="23">
        <f t="shared" si="7"/>
        <v>0.03</v>
      </c>
      <c r="AE103" s="23">
        <f t="shared" si="7"/>
        <v>0</v>
      </c>
      <c r="AF103" s="23">
        <f t="shared" si="7"/>
        <v>123.19</v>
      </c>
      <c r="AG103" s="23">
        <f t="shared" si="7"/>
        <v>0</v>
      </c>
      <c r="AH103" s="23">
        <f t="shared" si="7"/>
        <v>0</v>
      </c>
      <c r="AI103" s="23">
        <f t="shared" si="7"/>
        <v>0</v>
      </c>
      <c r="AJ103" s="23">
        <f t="shared" si="7"/>
        <v>0</v>
      </c>
      <c r="AK103" s="23">
        <f t="shared" si="7"/>
        <v>0</v>
      </c>
      <c r="AL103" s="23">
        <f t="shared" si="7"/>
        <v>635.28999999999974</v>
      </c>
      <c r="AM103" s="23">
        <f t="shared" si="7"/>
        <v>4.2899999999999991</v>
      </c>
      <c r="AN103" s="23">
        <f t="shared" si="7"/>
        <v>0.02</v>
      </c>
      <c r="AO103" s="23">
        <f t="shared" si="7"/>
        <v>0</v>
      </c>
      <c r="AP103" s="23">
        <f t="shared" si="7"/>
        <v>48.609999999999992</v>
      </c>
      <c r="AQ103" s="23">
        <f t="shared" si="7"/>
        <v>0</v>
      </c>
      <c r="AR103" s="23">
        <f t="shared" si="7"/>
        <v>0</v>
      </c>
      <c r="AS103" s="23">
        <f t="shared" si="7"/>
        <v>0</v>
      </c>
      <c r="AT103" s="23">
        <f t="shared" si="7"/>
        <v>0</v>
      </c>
      <c r="AU103" s="23">
        <f t="shared" si="7"/>
        <v>0</v>
      </c>
      <c r="AV103" s="23">
        <f t="shared" si="7"/>
        <v>4932.8100000000004</v>
      </c>
      <c r="AW103" s="23">
        <f t="shared" si="7"/>
        <v>3651.6099999999997</v>
      </c>
      <c r="AX103" s="23">
        <f t="shared" si="7"/>
        <v>122.44999999999999</v>
      </c>
      <c r="AY103" s="23">
        <f t="shared" si="7"/>
        <v>0</v>
      </c>
      <c r="AZ103" s="23">
        <f t="shared" si="7"/>
        <v>2930.13</v>
      </c>
      <c r="BA103" s="23">
        <f t="shared" si="7"/>
        <v>0</v>
      </c>
      <c r="BB103" s="23">
        <f t="shared" si="7"/>
        <v>0</v>
      </c>
      <c r="BC103" s="23">
        <f t="shared" si="7"/>
        <v>0</v>
      </c>
      <c r="BD103" s="23">
        <f t="shared" si="7"/>
        <v>0</v>
      </c>
      <c r="BE103" s="23">
        <f t="shared" si="7"/>
        <v>0</v>
      </c>
      <c r="BF103" s="23">
        <f t="shared" si="7"/>
        <v>8023.4700000000012</v>
      </c>
      <c r="BG103" s="23">
        <f t="shared" si="7"/>
        <v>597.82999999999993</v>
      </c>
      <c r="BH103" s="23">
        <f t="shared" si="7"/>
        <v>298.49999999999994</v>
      </c>
      <c r="BI103" s="23">
        <f t="shared" si="7"/>
        <v>0</v>
      </c>
      <c r="BJ103" s="23">
        <f t="shared" si="7"/>
        <v>1798.7</v>
      </c>
      <c r="BK103" s="28">
        <f t="shared" si="7"/>
        <v>32464.89</v>
      </c>
    </row>
    <row r="104" spans="1:63" ht="12.75" thickBot="1" x14ac:dyDescent="0.25">
      <c r="A104" s="38"/>
      <c r="B104" s="39" t="s">
        <v>111</v>
      </c>
      <c r="C104" s="40">
        <f t="shared" ref="C104:BK104" si="8">C103+C75+C73+C71+C19+C16</f>
        <v>0</v>
      </c>
      <c r="D104" s="40">
        <f t="shared" si="8"/>
        <v>3835.3</v>
      </c>
      <c r="E104" s="40">
        <f t="shared" si="8"/>
        <v>926.18999999999994</v>
      </c>
      <c r="F104" s="40">
        <f t="shared" si="8"/>
        <v>0</v>
      </c>
      <c r="G104" s="40">
        <f t="shared" si="8"/>
        <v>0</v>
      </c>
      <c r="H104" s="40">
        <f t="shared" si="8"/>
        <v>393.34999999999991</v>
      </c>
      <c r="I104" s="40">
        <f t="shared" si="8"/>
        <v>33637.820000000007</v>
      </c>
      <c r="J104" s="40">
        <f t="shared" si="8"/>
        <v>2674.5199999999995</v>
      </c>
      <c r="K104" s="40">
        <f t="shared" si="8"/>
        <v>5.79</v>
      </c>
      <c r="L104" s="40">
        <f t="shared" si="8"/>
        <v>2606.89</v>
      </c>
      <c r="M104" s="40">
        <f t="shared" si="8"/>
        <v>0</v>
      </c>
      <c r="N104" s="40">
        <f t="shared" si="8"/>
        <v>0</v>
      </c>
      <c r="O104" s="40">
        <f t="shared" si="8"/>
        <v>0</v>
      </c>
      <c r="P104" s="40">
        <f t="shared" si="8"/>
        <v>0</v>
      </c>
      <c r="Q104" s="40">
        <f t="shared" si="8"/>
        <v>0</v>
      </c>
      <c r="R104" s="40">
        <f t="shared" si="8"/>
        <v>370.12</v>
      </c>
      <c r="S104" s="40">
        <f t="shared" si="8"/>
        <v>2224.46</v>
      </c>
      <c r="T104" s="40">
        <f t="shared" si="8"/>
        <v>423.15</v>
      </c>
      <c r="U104" s="40">
        <f t="shared" si="8"/>
        <v>0</v>
      </c>
      <c r="V104" s="40">
        <f t="shared" si="8"/>
        <v>485.93000000000006</v>
      </c>
      <c r="W104" s="40">
        <f t="shared" si="8"/>
        <v>0</v>
      </c>
      <c r="X104" s="40">
        <f t="shared" si="8"/>
        <v>0</v>
      </c>
      <c r="Y104" s="40">
        <f t="shared" si="8"/>
        <v>0</v>
      </c>
      <c r="Z104" s="40">
        <f t="shared" si="8"/>
        <v>0</v>
      </c>
      <c r="AA104" s="40">
        <f t="shared" si="8"/>
        <v>0</v>
      </c>
      <c r="AB104" s="40">
        <f t="shared" si="8"/>
        <v>95.570000000000022</v>
      </c>
      <c r="AC104" s="40">
        <f t="shared" si="8"/>
        <v>47.17</v>
      </c>
      <c r="AD104" s="40">
        <f t="shared" si="8"/>
        <v>1.44</v>
      </c>
      <c r="AE104" s="40">
        <f t="shared" si="8"/>
        <v>0</v>
      </c>
      <c r="AF104" s="40">
        <f t="shared" si="8"/>
        <v>171.20999999999998</v>
      </c>
      <c r="AG104" s="40">
        <f t="shared" si="8"/>
        <v>0</v>
      </c>
      <c r="AH104" s="40">
        <f t="shared" si="8"/>
        <v>0</v>
      </c>
      <c r="AI104" s="40">
        <f t="shared" si="8"/>
        <v>0</v>
      </c>
      <c r="AJ104" s="40">
        <f t="shared" si="8"/>
        <v>0</v>
      </c>
      <c r="AK104" s="40">
        <f t="shared" si="8"/>
        <v>0</v>
      </c>
      <c r="AL104" s="40">
        <f t="shared" si="8"/>
        <v>637.88999999999976</v>
      </c>
      <c r="AM104" s="40">
        <f t="shared" si="8"/>
        <v>6.8299999999999992</v>
      </c>
      <c r="AN104" s="40">
        <f t="shared" si="8"/>
        <v>2.5500000000000003</v>
      </c>
      <c r="AO104" s="40">
        <f t="shared" si="8"/>
        <v>0</v>
      </c>
      <c r="AP104" s="40">
        <f t="shared" si="8"/>
        <v>55.539999999999992</v>
      </c>
      <c r="AQ104" s="40">
        <f t="shared" si="8"/>
        <v>0</v>
      </c>
      <c r="AR104" s="40">
        <f t="shared" si="8"/>
        <v>115.95</v>
      </c>
      <c r="AS104" s="40">
        <f t="shared" si="8"/>
        <v>0</v>
      </c>
      <c r="AT104" s="40">
        <f t="shared" si="8"/>
        <v>0</v>
      </c>
      <c r="AU104" s="40">
        <f t="shared" si="8"/>
        <v>0</v>
      </c>
      <c r="AV104" s="40">
        <f t="shared" si="8"/>
        <v>5161.26</v>
      </c>
      <c r="AW104" s="40">
        <f t="shared" si="8"/>
        <v>9388.02</v>
      </c>
      <c r="AX104" s="40">
        <f t="shared" si="8"/>
        <v>198.39</v>
      </c>
      <c r="AY104" s="40">
        <f t="shared" si="8"/>
        <v>0</v>
      </c>
      <c r="AZ104" s="40">
        <f t="shared" si="8"/>
        <v>4706.71</v>
      </c>
      <c r="BA104" s="40">
        <f t="shared" si="8"/>
        <v>0</v>
      </c>
      <c r="BB104" s="40">
        <f t="shared" si="8"/>
        <v>0</v>
      </c>
      <c r="BC104" s="40">
        <f t="shared" si="8"/>
        <v>0</v>
      </c>
      <c r="BD104" s="40">
        <f t="shared" si="8"/>
        <v>0</v>
      </c>
      <c r="BE104" s="40">
        <f t="shared" si="8"/>
        <v>0</v>
      </c>
      <c r="BF104" s="40">
        <f t="shared" si="8"/>
        <v>8355.3500000000022</v>
      </c>
      <c r="BG104" s="40">
        <f t="shared" si="8"/>
        <v>823.29</v>
      </c>
      <c r="BH104" s="40">
        <f t="shared" si="8"/>
        <v>378.63999999999993</v>
      </c>
      <c r="BI104" s="40">
        <f t="shared" si="8"/>
        <v>0</v>
      </c>
      <c r="BJ104" s="40">
        <f t="shared" si="8"/>
        <v>2468.71</v>
      </c>
      <c r="BK104" s="40">
        <f t="shared" si="8"/>
        <v>80198.040000000008</v>
      </c>
    </row>
    <row r="105" spans="1:63" x14ac:dyDescent="0.2">
      <c r="A105" s="41"/>
      <c r="B105" s="4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7"/>
    </row>
    <row r="106" spans="1:63" x14ac:dyDescent="0.2">
      <c r="A106" s="10" t="s">
        <v>112</v>
      </c>
      <c r="B106" s="43" t="s">
        <v>113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5"/>
    </row>
    <row r="107" spans="1:63" x14ac:dyDescent="0.2">
      <c r="A107" s="10" t="s">
        <v>13</v>
      </c>
      <c r="B107" s="11" t="s">
        <v>114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5"/>
    </row>
    <row r="108" spans="1:63" x14ac:dyDescent="0.2">
      <c r="A108" s="14"/>
      <c r="B108" s="15" t="s">
        <v>115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65.930000000000007</v>
      </c>
      <c r="I108" s="16">
        <v>2.94</v>
      </c>
      <c r="J108" s="16">
        <v>0</v>
      </c>
      <c r="K108" s="16">
        <v>0</v>
      </c>
      <c r="L108" s="16">
        <v>14.18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60.11</v>
      </c>
      <c r="S108" s="16">
        <v>3.33</v>
      </c>
      <c r="T108" s="16">
        <v>0</v>
      </c>
      <c r="U108" s="16">
        <v>0</v>
      </c>
      <c r="V108" s="16">
        <v>9.4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8.6199999999999992</v>
      </c>
      <c r="AC108" s="16">
        <v>0.06</v>
      </c>
      <c r="AD108" s="16">
        <v>0</v>
      </c>
      <c r="AE108" s="16">
        <v>0</v>
      </c>
      <c r="AF108" s="16">
        <v>1.7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8.4499999999999993</v>
      </c>
      <c r="AM108" s="16">
        <v>0.35</v>
      </c>
      <c r="AN108" s="16">
        <v>0</v>
      </c>
      <c r="AO108" s="16">
        <v>0</v>
      </c>
      <c r="AP108" s="16">
        <v>1.0900000000000001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546.99</v>
      </c>
      <c r="AW108" s="16">
        <v>25.03</v>
      </c>
      <c r="AX108" s="16">
        <v>0.12</v>
      </c>
      <c r="AY108" s="16">
        <v>0</v>
      </c>
      <c r="AZ108" s="16">
        <v>146.77000000000001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1003.87</v>
      </c>
      <c r="BG108" s="16">
        <v>65.150000000000006</v>
      </c>
      <c r="BH108" s="16">
        <v>0</v>
      </c>
      <c r="BI108" s="16">
        <v>0</v>
      </c>
      <c r="BJ108" s="16">
        <v>110.72</v>
      </c>
      <c r="BK108" s="17">
        <f t="shared" ref="BK108:BK114" si="9">SUM(C108:BJ108)</f>
        <v>2074.81</v>
      </c>
    </row>
    <row r="109" spans="1:63" x14ac:dyDescent="0.2">
      <c r="A109" s="14"/>
      <c r="B109" s="15" t="s">
        <v>116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0.25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1498.9</v>
      </c>
      <c r="AW109" s="16">
        <v>20.28</v>
      </c>
      <c r="AX109" s="16">
        <v>0.01</v>
      </c>
      <c r="AY109" s="16">
        <v>0</v>
      </c>
      <c r="AZ109" s="16">
        <v>0.81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808.59</v>
      </c>
      <c r="BG109" s="16">
        <v>9.8000000000000007</v>
      </c>
      <c r="BH109" s="16">
        <v>0</v>
      </c>
      <c r="BI109" s="16">
        <v>0</v>
      </c>
      <c r="BJ109" s="16">
        <v>0.12</v>
      </c>
      <c r="BK109" s="17">
        <f t="shared" si="9"/>
        <v>2338.7600000000002</v>
      </c>
    </row>
    <row r="110" spans="1:63" x14ac:dyDescent="0.2">
      <c r="A110" s="14"/>
      <c r="B110" s="15" t="s">
        <v>117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1.94</v>
      </c>
      <c r="I110" s="16">
        <v>0.62</v>
      </c>
      <c r="J110" s="16">
        <v>0</v>
      </c>
      <c r="K110" s="16">
        <v>0</v>
      </c>
      <c r="L110" s="16">
        <v>8.34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1.72</v>
      </c>
      <c r="S110" s="16">
        <v>0.03</v>
      </c>
      <c r="T110" s="16">
        <v>0</v>
      </c>
      <c r="U110" s="16">
        <v>0</v>
      </c>
      <c r="V110" s="16">
        <v>0.26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1.45</v>
      </c>
      <c r="AC110" s="16">
        <v>2.2000000000000002</v>
      </c>
      <c r="AD110" s="16">
        <v>0</v>
      </c>
      <c r="AE110" s="16">
        <v>0</v>
      </c>
      <c r="AF110" s="16">
        <v>4.9400000000000004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2.48</v>
      </c>
      <c r="AM110" s="16">
        <v>7.0000000000000007E-2</v>
      </c>
      <c r="AN110" s="16">
        <v>0</v>
      </c>
      <c r="AO110" s="16">
        <v>0</v>
      </c>
      <c r="AP110" s="16">
        <v>3.98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54.83</v>
      </c>
      <c r="AW110" s="16">
        <v>9.7799999999999994</v>
      </c>
      <c r="AX110" s="16">
        <v>0</v>
      </c>
      <c r="AY110" s="16">
        <v>0</v>
      </c>
      <c r="AZ110" s="16">
        <v>31.77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83.28</v>
      </c>
      <c r="BG110" s="16">
        <v>23.92</v>
      </c>
      <c r="BH110" s="16">
        <v>0</v>
      </c>
      <c r="BI110" s="16">
        <v>0</v>
      </c>
      <c r="BJ110" s="16">
        <v>30.76</v>
      </c>
      <c r="BK110" s="17">
        <f t="shared" si="9"/>
        <v>262.37</v>
      </c>
    </row>
    <row r="111" spans="1:63" x14ac:dyDescent="0.2">
      <c r="A111" s="14"/>
      <c r="B111" s="15" t="s">
        <v>118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2.2799999999999998</v>
      </c>
      <c r="I111" s="16">
        <v>0.01</v>
      </c>
      <c r="J111" s="16">
        <v>0</v>
      </c>
      <c r="K111" s="16">
        <v>0</v>
      </c>
      <c r="L111" s="16">
        <v>2.48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1.53</v>
      </c>
      <c r="S111" s="16">
        <v>0.04</v>
      </c>
      <c r="T111" s="16">
        <v>0</v>
      </c>
      <c r="U111" s="16">
        <v>0</v>
      </c>
      <c r="V111" s="16">
        <v>0.24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0.1</v>
      </c>
      <c r="AC111" s="16">
        <v>0</v>
      </c>
      <c r="AD111" s="16">
        <v>0</v>
      </c>
      <c r="AE111" s="16">
        <v>0</v>
      </c>
      <c r="AF111" s="16">
        <v>0.02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0.12</v>
      </c>
      <c r="AM111" s="16">
        <v>0</v>
      </c>
      <c r="AN111" s="16">
        <v>0</v>
      </c>
      <c r="AO111" s="16">
        <v>0</v>
      </c>
      <c r="AP111" s="16">
        <v>0.08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27.66</v>
      </c>
      <c r="AW111" s="16">
        <v>3.05</v>
      </c>
      <c r="AX111" s="16">
        <v>0</v>
      </c>
      <c r="AY111" s="16">
        <v>0</v>
      </c>
      <c r="AZ111" s="16">
        <v>13.08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42.26</v>
      </c>
      <c r="BG111" s="16">
        <v>9.36</v>
      </c>
      <c r="BH111" s="16">
        <v>0</v>
      </c>
      <c r="BI111" s="16">
        <v>0</v>
      </c>
      <c r="BJ111" s="16">
        <v>13.78</v>
      </c>
      <c r="BK111" s="17">
        <f t="shared" si="9"/>
        <v>116.08999999999999</v>
      </c>
    </row>
    <row r="112" spans="1:63" x14ac:dyDescent="0.2">
      <c r="A112" s="14"/>
      <c r="B112" s="15" t="s">
        <v>119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2.31</v>
      </c>
      <c r="I112" s="16">
        <v>0</v>
      </c>
      <c r="J112" s="16">
        <v>0</v>
      </c>
      <c r="K112" s="16">
        <v>0</v>
      </c>
      <c r="L112" s="16">
        <v>0.79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1.49</v>
      </c>
      <c r="S112" s="16">
        <v>0.01</v>
      </c>
      <c r="T112" s="16">
        <v>0</v>
      </c>
      <c r="U112" s="16">
        <v>0</v>
      </c>
      <c r="V112" s="16">
        <v>0.5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0.72</v>
      </c>
      <c r="AC112" s="16">
        <v>0.02</v>
      </c>
      <c r="AD112" s="16">
        <v>0</v>
      </c>
      <c r="AE112" s="16">
        <v>0</v>
      </c>
      <c r="AF112" s="16">
        <v>0.26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0.19</v>
      </c>
      <c r="AM112" s="16">
        <v>0</v>
      </c>
      <c r="AN112" s="16">
        <v>0</v>
      </c>
      <c r="AO112" s="16">
        <v>0</v>
      </c>
      <c r="AP112" s="16">
        <v>0.1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26.46</v>
      </c>
      <c r="AW112" s="16">
        <v>3.44</v>
      </c>
      <c r="AX112" s="16">
        <v>0</v>
      </c>
      <c r="AY112" s="16">
        <v>0</v>
      </c>
      <c r="AZ112" s="16">
        <v>13.73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46.03</v>
      </c>
      <c r="BG112" s="16">
        <v>10.41</v>
      </c>
      <c r="BH112" s="16">
        <v>0</v>
      </c>
      <c r="BI112" s="16">
        <v>0</v>
      </c>
      <c r="BJ112" s="16">
        <v>10.51</v>
      </c>
      <c r="BK112" s="17">
        <f t="shared" si="9"/>
        <v>116.97</v>
      </c>
    </row>
    <row r="113" spans="1:63" x14ac:dyDescent="0.2">
      <c r="A113" s="14"/>
      <c r="B113" s="15" t="s">
        <v>120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3.27</v>
      </c>
      <c r="I113" s="16">
        <v>0.11</v>
      </c>
      <c r="J113" s="16">
        <v>0</v>
      </c>
      <c r="K113" s="16">
        <v>0</v>
      </c>
      <c r="L113" s="16">
        <v>3.57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2.85</v>
      </c>
      <c r="S113" s="16">
        <v>0.03</v>
      </c>
      <c r="T113" s="16">
        <v>0</v>
      </c>
      <c r="U113" s="16">
        <v>0</v>
      </c>
      <c r="V113" s="16">
        <v>1.34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1.21</v>
      </c>
      <c r="AC113" s="16">
        <v>0.06</v>
      </c>
      <c r="AD113" s="16">
        <v>0</v>
      </c>
      <c r="AE113" s="16">
        <v>0</v>
      </c>
      <c r="AF113" s="16">
        <v>0.44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0.83</v>
      </c>
      <c r="AM113" s="16">
        <v>0.01</v>
      </c>
      <c r="AN113" s="16">
        <v>0</v>
      </c>
      <c r="AO113" s="16">
        <v>0</v>
      </c>
      <c r="AP113" s="16">
        <v>0.35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48.81</v>
      </c>
      <c r="AW113" s="16">
        <v>7.71</v>
      </c>
      <c r="AX113" s="16">
        <v>0</v>
      </c>
      <c r="AY113" s="16">
        <v>0</v>
      </c>
      <c r="AZ113" s="16">
        <v>42.98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97.09</v>
      </c>
      <c r="BG113" s="16">
        <v>6.04</v>
      </c>
      <c r="BH113" s="16">
        <v>0</v>
      </c>
      <c r="BI113" s="16">
        <v>0</v>
      </c>
      <c r="BJ113" s="16">
        <v>42.46</v>
      </c>
      <c r="BK113" s="17">
        <f t="shared" si="9"/>
        <v>259.15999999999997</v>
      </c>
    </row>
    <row r="114" spans="1:63" ht="12.75" thickBot="1" x14ac:dyDescent="0.25">
      <c r="A114" s="14"/>
      <c r="B114" s="15" t="s">
        <v>121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1.32</v>
      </c>
      <c r="I114" s="16">
        <v>0.11</v>
      </c>
      <c r="J114" s="16">
        <v>0</v>
      </c>
      <c r="K114" s="16">
        <v>0</v>
      </c>
      <c r="L114" s="16">
        <v>0.89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1.5</v>
      </c>
      <c r="S114" s="16">
        <v>0.09</v>
      </c>
      <c r="T114" s="16">
        <v>0</v>
      </c>
      <c r="U114" s="16">
        <v>0</v>
      </c>
      <c r="V114" s="16">
        <v>0.35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0.36</v>
      </c>
      <c r="AC114" s="16">
        <v>0.01</v>
      </c>
      <c r="AD114" s="16">
        <v>0</v>
      </c>
      <c r="AE114" s="16">
        <v>0</v>
      </c>
      <c r="AF114" s="16">
        <v>0.13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0.1</v>
      </c>
      <c r="AM114" s="16">
        <v>0</v>
      </c>
      <c r="AN114" s="16">
        <v>0</v>
      </c>
      <c r="AO114" s="16">
        <v>0</v>
      </c>
      <c r="AP114" s="16">
        <v>0.01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38.880000000000003</v>
      </c>
      <c r="AW114" s="16">
        <v>6.82</v>
      </c>
      <c r="AX114" s="16">
        <v>0</v>
      </c>
      <c r="AY114" s="16">
        <v>0</v>
      </c>
      <c r="AZ114" s="16">
        <v>30.43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81.66</v>
      </c>
      <c r="BG114" s="16">
        <v>9.26</v>
      </c>
      <c r="BH114" s="16">
        <v>0</v>
      </c>
      <c r="BI114" s="16">
        <v>0</v>
      </c>
      <c r="BJ114" s="16">
        <v>31.35</v>
      </c>
      <c r="BK114" s="17">
        <f t="shared" si="9"/>
        <v>203.26999999999998</v>
      </c>
    </row>
    <row r="115" spans="1:63" ht="12.75" thickBot="1" x14ac:dyDescent="0.25">
      <c r="A115" s="21"/>
      <c r="B115" s="22" t="s">
        <v>18</v>
      </c>
      <c r="C115" s="23">
        <f t="shared" ref="C115:BK115" si="10">SUM(C108:C114)</f>
        <v>0</v>
      </c>
      <c r="D115" s="23">
        <f t="shared" si="10"/>
        <v>0</v>
      </c>
      <c r="E115" s="23">
        <f t="shared" si="10"/>
        <v>0</v>
      </c>
      <c r="F115" s="23">
        <f t="shared" si="10"/>
        <v>0</v>
      </c>
      <c r="G115" s="23">
        <f t="shared" si="10"/>
        <v>0</v>
      </c>
      <c r="H115" s="23">
        <f t="shared" si="10"/>
        <v>77.05</v>
      </c>
      <c r="I115" s="23">
        <f t="shared" si="10"/>
        <v>3.7899999999999996</v>
      </c>
      <c r="J115" s="23">
        <f t="shared" si="10"/>
        <v>0</v>
      </c>
      <c r="K115" s="23">
        <f t="shared" si="10"/>
        <v>0</v>
      </c>
      <c r="L115" s="23">
        <f t="shared" si="10"/>
        <v>30.25</v>
      </c>
      <c r="M115" s="23">
        <f t="shared" si="10"/>
        <v>0</v>
      </c>
      <c r="N115" s="23">
        <f t="shared" si="10"/>
        <v>0</v>
      </c>
      <c r="O115" s="23">
        <f t="shared" si="10"/>
        <v>0</v>
      </c>
      <c r="P115" s="23">
        <f t="shared" si="10"/>
        <v>0</v>
      </c>
      <c r="Q115" s="23">
        <f t="shared" si="10"/>
        <v>0</v>
      </c>
      <c r="R115" s="23">
        <f t="shared" si="10"/>
        <v>69.199999999999989</v>
      </c>
      <c r="S115" s="23">
        <f t="shared" si="10"/>
        <v>3.5299999999999994</v>
      </c>
      <c r="T115" s="23">
        <f t="shared" si="10"/>
        <v>0</v>
      </c>
      <c r="U115" s="23">
        <f t="shared" si="10"/>
        <v>0</v>
      </c>
      <c r="V115" s="23">
        <f t="shared" si="10"/>
        <v>12.09</v>
      </c>
      <c r="W115" s="23">
        <f t="shared" si="10"/>
        <v>0</v>
      </c>
      <c r="X115" s="23">
        <f t="shared" si="10"/>
        <v>0</v>
      </c>
      <c r="Y115" s="23">
        <f t="shared" si="10"/>
        <v>0</v>
      </c>
      <c r="Z115" s="23">
        <f t="shared" si="10"/>
        <v>0</v>
      </c>
      <c r="AA115" s="23">
        <f t="shared" si="10"/>
        <v>0</v>
      </c>
      <c r="AB115" s="23">
        <f t="shared" si="10"/>
        <v>12.709999999999997</v>
      </c>
      <c r="AC115" s="23">
        <f t="shared" si="10"/>
        <v>2.35</v>
      </c>
      <c r="AD115" s="23">
        <f t="shared" si="10"/>
        <v>0</v>
      </c>
      <c r="AE115" s="23">
        <f t="shared" si="10"/>
        <v>0</v>
      </c>
      <c r="AF115" s="23">
        <f t="shared" si="10"/>
        <v>7.49</v>
      </c>
      <c r="AG115" s="23">
        <f t="shared" si="10"/>
        <v>0</v>
      </c>
      <c r="AH115" s="23">
        <f t="shared" si="10"/>
        <v>0</v>
      </c>
      <c r="AI115" s="23">
        <f t="shared" si="10"/>
        <v>0</v>
      </c>
      <c r="AJ115" s="23">
        <f t="shared" si="10"/>
        <v>0</v>
      </c>
      <c r="AK115" s="23">
        <f t="shared" si="10"/>
        <v>0</v>
      </c>
      <c r="AL115" s="23">
        <f t="shared" si="10"/>
        <v>12.169999999999998</v>
      </c>
      <c r="AM115" s="23">
        <f t="shared" si="10"/>
        <v>0.43</v>
      </c>
      <c r="AN115" s="23">
        <f t="shared" si="10"/>
        <v>0</v>
      </c>
      <c r="AO115" s="23">
        <f t="shared" si="10"/>
        <v>0</v>
      </c>
      <c r="AP115" s="23">
        <f t="shared" si="10"/>
        <v>5.6099999999999994</v>
      </c>
      <c r="AQ115" s="23">
        <f t="shared" si="10"/>
        <v>0</v>
      </c>
      <c r="AR115" s="23">
        <f t="shared" si="10"/>
        <v>0</v>
      </c>
      <c r="AS115" s="23">
        <f t="shared" si="10"/>
        <v>0</v>
      </c>
      <c r="AT115" s="23">
        <f t="shared" si="10"/>
        <v>0</v>
      </c>
      <c r="AU115" s="23">
        <f t="shared" si="10"/>
        <v>0</v>
      </c>
      <c r="AV115" s="23">
        <f t="shared" si="10"/>
        <v>2242.5300000000002</v>
      </c>
      <c r="AW115" s="23">
        <f t="shared" si="10"/>
        <v>76.109999999999985</v>
      </c>
      <c r="AX115" s="23">
        <f t="shared" si="10"/>
        <v>0.13</v>
      </c>
      <c r="AY115" s="23">
        <f t="shared" si="10"/>
        <v>0</v>
      </c>
      <c r="AZ115" s="23">
        <f t="shared" si="10"/>
        <v>279.57</v>
      </c>
      <c r="BA115" s="23">
        <f t="shared" si="10"/>
        <v>0</v>
      </c>
      <c r="BB115" s="23">
        <f t="shared" si="10"/>
        <v>0</v>
      </c>
      <c r="BC115" s="23">
        <f t="shared" si="10"/>
        <v>0</v>
      </c>
      <c r="BD115" s="23">
        <f t="shared" si="10"/>
        <v>0</v>
      </c>
      <c r="BE115" s="23">
        <f t="shared" si="10"/>
        <v>0</v>
      </c>
      <c r="BF115" s="23">
        <f t="shared" si="10"/>
        <v>2162.7799999999997</v>
      </c>
      <c r="BG115" s="23">
        <f t="shared" si="10"/>
        <v>133.94</v>
      </c>
      <c r="BH115" s="23">
        <f t="shared" si="10"/>
        <v>0</v>
      </c>
      <c r="BI115" s="23">
        <f t="shared" si="10"/>
        <v>0</v>
      </c>
      <c r="BJ115" s="23">
        <f t="shared" si="10"/>
        <v>239.7</v>
      </c>
      <c r="BK115" s="23">
        <f t="shared" si="10"/>
        <v>5371.43</v>
      </c>
    </row>
    <row r="116" spans="1:63" x14ac:dyDescent="0.2">
      <c r="A116" s="24" t="s">
        <v>19</v>
      </c>
      <c r="B116" s="25" t="s">
        <v>122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7"/>
    </row>
    <row r="117" spans="1:63" x14ac:dyDescent="0.2">
      <c r="A117" s="14"/>
      <c r="B117" s="15" t="s">
        <v>123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139.44999999999999</v>
      </c>
      <c r="I117" s="16">
        <v>77.849999999999994</v>
      </c>
      <c r="J117" s="16">
        <v>28.28</v>
      </c>
      <c r="K117" s="16">
        <v>0</v>
      </c>
      <c r="L117" s="16">
        <v>137.66999999999999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81.47</v>
      </c>
      <c r="S117" s="16">
        <v>104.35</v>
      </c>
      <c r="T117" s="16">
        <v>1.26</v>
      </c>
      <c r="U117" s="16">
        <v>0</v>
      </c>
      <c r="V117" s="16">
        <v>85.03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47.69</v>
      </c>
      <c r="AC117" s="16">
        <v>3.82</v>
      </c>
      <c r="AD117" s="16">
        <v>0</v>
      </c>
      <c r="AE117" s="16">
        <v>0</v>
      </c>
      <c r="AF117" s="16">
        <v>38.72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39.229999999999997</v>
      </c>
      <c r="AM117" s="16">
        <v>5.55</v>
      </c>
      <c r="AN117" s="16">
        <v>0</v>
      </c>
      <c r="AO117" s="16">
        <v>0</v>
      </c>
      <c r="AP117" s="16">
        <v>30.51</v>
      </c>
      <c r="AQ117" s="16">
        <v>0</v>
      </c>
      <c r="AR117" s="16">
        <v>0.01</v>
      </c>
      <c r="AS117" s="16">
        <v>0.01</v>
      </c>
      <c r="AT117" s="16">
        <v>0</v>
      </c>
      <c r="AU117" s="16">
        <v>0</v>
      </c>
      <c r="AV117" s="16">
        <v>2397.67</v>
      </c>
      <c r="AW117" s="16">
        <v>325.33</v>
      </c>
      <c r="AX117" s="16">
        <v>1.21</v>
      </c>
      <c r="AY117" s="16">
        <v>0</v>
      </c>
      <c r="AZ117" s="16">
        <v>1793.36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2027.23</v>
      </c>
      <c r="BG117" s="16">
        <v>143.1</v>
      </c>
      <c r="BH117" s="16">
        <v>0.62</v>
      </c>
      <c r="BI117" s="16">
        <v>0</v>
      </c>
      <c r="BJ117" s="16">
        <v>1405.92</v>
      </c>
      <c r="BK117" s="17">
        <f t="shared" ref="BK117:BK137" si="11">SUM(C117:BJ117)</f>
        <v>8915.34</v>
      </c>
    </row>
    <row r="118" spans="1:63" x14ac:dyDescent="0.2">
      <c r="A118" s="14"/>
      <c r="B118" s="15" t="s">
        <v>124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452.52</v>
      </c>
      <c r="I118" s="16">
        <v>823.85</v>
      </c>
      <c r="J118" s="16">
        <v>5.4</v>
      </c>
      <c r="K118" s="16">
        <v>0</v>
      </c>
      <c r="L118" s="16">
        <v>892.1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306.45</v>
      </c>
      <c r="S118" s="16">
        <v>154.75</v>
      </c>
      <c r="T118" s="16">
        <v>0</v>
      </c>
      <c r="U118" s="16">
        <v>0</v>
      </c>
      <c r="V118" s="16">
        <v>167.77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69.91</v>
      </c>
      <c r="AC118" s="16">
        <v>24.25</v>
      </c>
      <c r="AD118" s="16">
        <v>0</v>
      </c>
      <c r="AE118" s="16">
        <v>0</v>
      </c>
      <c r="AF118" s="16">
        <v>247.17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64.13</v>
      </c>
      <c r="AM118" s="16">
        <v>10.68</v>
      </c>
      <c r="AN118" s="16">
        <v>0</v>
      </c>
      <c r="AO118" s="16">
        <v>0</v>
      </c>
      <c r="AP118" s="16">
        <v>73.260000000000005</v>
      </c>
      <c r="AQ118" s="16">
        <v>0</v>
      </c>
      <c r="AR118" s="16">
        <v>0.14000000000000001</v>
      </c>
      <c r="AS118" s="16">
        <v>0.39</v>
      </c>
      <c r="AT118" s="16">
        <v>0</v>
      </c>
      <c r="AU118" s="16">
        <v>0</v>
      </c>
      <c r="AV118" s="16">
        <v>6144.06</v>
      </c>
      <c r="AW118" s="16">
        <v>701.63</v>
      </c>
      <c r="AX118" s="16">
        <v>3.25</v>
      </c>
      <c r="AY118" s="16">
        <v>0.25</v>
      </c>
      <c r="AZ118" s="16">
        <v>3769.41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5787.2</v>
      </c>
      <c r="BG118" s="16">
        <v>246.2</v>
      </c>
      <c r="BH118" s="16">
        <v>0.37</v>
      </c>
      <c r="BI118" s="16">
        <v>0</v>
      </c>
      <c r="BJ118" s="16">
        <v>1649.69</v>
      </c>
      <c r="BK118" s="17">
        <f t="shared" si="11"/>
        <v>21594.829999999998</v>
      </c>
    </row>
    <row r="119" spans="1:63" x14ac:dyDescent="0.2">
      <c r="A119" s="14"/>
      <c r="B119" s="15" t="s">
        <v>125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17.25</v>
      </c>
      <c r="I119" s="16">
        <v>15.91</v>
      </c>
      <c r="J119" s="16">
        <v>0</v>
      </c>
      <c r="K119" s="16">
        <v>0</v>
      </c>
      <c r="L119" s="16">
        <v>15.76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10.46</v>
      </c>
      <c r="S119" s="16">
        <v>1.32</v>
      </c>
      <c r="T119" s="16">
        <v>0</v>
      </c>
      <c r="U119" s="16">
        <v>0</v>
      </c>
      <c r="V119" s="16">
        <v>2.96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4.75</v>
      </c>
      <c r="AC119" s="16">
        <v>0.02</v>
      </c>
      <c r="AD119" s="16">
        <v>0</v>
      </c>
      <c r="AE119" s="16">
        <v>0</v>
      </c>
      <c r="AF119" s="16">
        <v>1.71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1.87</v>
      </c>
      <c r="AM119" s="16">
        <v>0.01</v>
      </c>
      <c r="AN119" s="16">
        <v>0</v>
      </c>
      <c r="AO119" s="16">
        <v>0</v>
      </c>
      <c r="AP119" s="16">
        <v>0.32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400.02</v>
      </c>
      <c r="AW119" s="16">
        <v>34.65</v>
      </c>
      <c r="AX119" s="16">
        <v>7.0000000000000007E-2</v>
      </c>
      <c r="AY119" s="16">
        <v>0</v>
      </c>
      <c r="AZ119" s="16">
        <v>92.24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460.55</v>
      </c>
      <c r="BG119" s="16">
        <v>10.92</v>
      </c>
      <c r="BH119" s="16">
        <v>0.06</v>
      </c>
      <c r="BI119" s="16">
        <v>0</v>
      </c>
      <c r="BJ119" s="16">
        <v>62.4</v>
      </c>
      <c r="BK119" s="17">
        <f t="shared" si="11"/>
        <v>1133.25</v>
      </c>
    </row>
    <row r="120" spans="1:63" x14ac:dyDescent="0.2">
      <c r="A120" s="14"/>
      <c r="B120" s="15" t="s">
        <v>126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95.19</v>
      </c>
      <c r="I120" s="16">
        <v>55.17</v>
      </c>
      <c r="J120" s="16">
        <v>0</v>
      </c>
      <c r="K120" s="16">
        <v>0</v>
      </c>
      <c r="L120" s="16">
        <v>44.35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57.4</v>
      </c>
      <c r="S120" s="16">
        <v>27.32</v>
      </c>
      <c r="T120" s="16">
        <v>0</v>
      </c>
      <c r="U120" s="16">
        <v>0</v>
      </c>
      <c r="V120" s="16">
        <v>26.73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7.85</v>
      </c>
      <c r="AC120" s="16">
        <v>1.26</v>
      </c>
      <c r="AD120" s="16">
        <v>0</v>
      </c>
      <c r="AE120" s="16">
        <v>0</v>
      </c>
      <c r="AF120" s="16">
        <v>1.1599999999999999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8.39</v>
      </c>
      <c r="AM120" s="16">
        <v>0.01</v>
      </c>
      <c r="AN120" s="16">
        <v>0</v>
      </c>
      <c r="AO120" s="16">
        <v>0</v>
      </c>
      <c r="AP120" s="16">
        <v>0.17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754.18</v>
      </c>
      <c r="AW120" s="16">
        <v>88.57</v>
      </c>
      <c r="AX120" s="16">
        <v>0</v>
      </c>
      <c r="AY120" s="16">
        <v>0</v>
      </c>
      <c r="AZ120" s="16">
        <v>325.57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837.9</v>
      </c>
      <c r="BG120" s="16">
        <v>29.94</v>
      </c>
      <c r="BH120" s="16">
        <v>0.01</v>
      </c>
      <c r="BI120" s="16">
        <v>0</v>
      </c>
      <c r="BJ120" s="16">
        <v>182.38</v>
      </c>
      <c r="BK120" s="17">
        <f t="shared" si="11"/>
        <v>2543.5500000000002</v>
      </c>
    </row>
    <row r="121" spans="1:63" x14ac:dyDescent="0.2">
      <c r="A121" s="14"/>
      <c r="B121" s="15" t="s">
        <v>127</v>
      </c>
      <c r="C121" s="16">
        <v>0</v>
      </c>
      <c r="D121" s="16">
        <v>112.29</v>
      </c>
      <c r="E121" s="16">
        <v>0</v>
      </c>
      <c r="F121" s="16">
        <v>0</v>
      </c>
      <c r="G121" s="16">
        <v>0</v>
      </c>
      <c r="H121" s="16">
        <v>30.18</v>
      </c>
      <c r="I121" s="16">
        <v>3.04</v>
      </c>
      <c r="J121" s="16">
        <v>0</v>
      </c>
      <c r="K121" s="16">
        <v>0</v>
      </c>
      <c r="L121" s="16">
        <v>23.68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21.81</v>
      </c>
      <c r="S121" s="16">
        <v>3.13</v>
      </c>
      <c r="T121" s="16">
        <v>0</v>
      </c>
      <c r="U121" s="16">
        <v>0</v>
      </c>
      <c r="V121" s="16">
        <v>9.24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2.31</v>
      </c>
      <c r="AC121" s="16">
        <v>0</v>
      </c>
      <c r="AD121" s="16">
        <v>0</v>
      </c>
      <c r="AE121" s="16">
        <v>0</v>
      </c>
      <c r="AF121" s="16">
        <v>0.79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1.34</v>
      </c>
      <c r="AM121" s="16">
        <v>0.04</v>
      </c>
      <c r="AN121" s="16">
        <v>0</v>
      </c>
      <c r="AO121" s="16">
        <v>0</v>
      </c>
      <c r="AP121" s="16">
        <v>0.15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196.34</v>
      </c>
      <c r="AW121" s="16">
        <v>49.32</v>
      </c>
      <c r="AX121" s="16">
        <v>0</v>
      </c>
      <c r="AY121" s="16">
        <v>0</v>
      </c>
      <c r="AZ121" s="16">
        <v>157.35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207.78</v>
      </c>
      <c r="BG121" s="16">
        <v>11.08</v>
      </c>
      <c r="BH121" s="16">
        <v>0</v>
      </c>
      <c r="BI121" s="16">
        <v>0</v>
      </c>
      <c r="BJ121" s="16">
        <v>56.55</v>
      </c>
      <c r="BK121" s="17">
        <f t="shared" si="11"/>
        <v>886.42</v>
      </c>
    </row>
    <row r="122" spans="1:63" x14ac:dyDescent="0.2">
      <c r="A122" s="14"/>
      <c r="B122" s="15" t="s">
        <v>128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828</v>
      </c>
      <c r="I122" s="16">
        <v>1087.8800000000001</v>
      </c>
      <c r="J122" s="16">
        <v>0</v>
      </c>
      <c r="K122" s="16">
        <v>0</v>
      </c>
      <c r="L122" s="16">
        <v>1069.8499999999999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389.15</v>
      </c>
      <c r="S122" s="16">
        <v>55.09</v>
      </c>
      <c r="T122" s="16">
        <v>0</v>
      </c>
      <c r="U122" s="16">
        <v>0</v>
      </c>
      <c r="V122" s="16">
        <v>126.68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4.95</v>
      </c>
      <c r="AC122" s="16">
        <v>2.52</v>
      </c>
      <c r="AD122" s="16">
        <v>0</v>
      </c>
      <c r="AE122" s="16">
        <v>0</v>
      </c>
      <c r="AF122" s="16">
        <v>7.65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2.54</v>
      </c>
      <c r="AM122" s="16">
        <v>0.28999999999999998</v>
      </c>
      <c r="AN122" s="16">
        <v>0</v>
      </c>
      <c r="AO122" s="16">
        <v>0</v>
      </c>
      <c r="AP122" s="16">
        <v>0.63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240.11</v>
      </c>
      <c r="AW122" s="16">
        <v>153.68</v>
      </c>
      <c r="AX122" s="16">
        <v>0</v>
      </c>
      <c r="AY122" s="16">
        <v>0</v>
      </c>
      <c r="AZ122" s="16">
        <v>431.33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121.11</v>
      </c>
      <c r="BG122" s="16">
        <v>9.3699999999999992</v>
      </c>
      <c r="BH122" s="16">
        <v>0</v>
      </c>
      <c r="BI122" s="16">
        <v>0</v>
      </c>
      <c r="BJ122" s="16">
        <v>80.97</v>
      </c>
      <c r="BK122" s="17">
        <f t="shared" si="11"/>
        <v>4611.8</v>
      </c>
    </row>
    <row r="123" spans="1:63" x14ac:dyDescent="0.2">
      <c r="A123" s="14"/>
      <c r="B123" s="15" t="s">
        <v>129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9.02</v>
      </c>
      <c r="I123" s="16">
        <v>0</v>
      </c>
      <c r="J123" s="16">
        <v>0</v>
      </c>
      <c r="K123" s="16">
        <v>0</v>
      </c>
      <c r="L123" s="16">
        <v>4.07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9.48</v>
      </c>
      <c r="S123" s="16">
        <v>0</v>
      </c>
      <c r="T123" s="16">
        <v>0</v>
      </c>
      <c r="U123" s="16">
        <v>0</v>
      </c>
      <c r="V123" s="16">
        <v>2.44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2.56</v>
      </c>
      <c r="AC123" s="16">
        <v>0</v>
      </c>
      <c r="AD123" s="16">
        <v>0</v>
      </c>
      <c r="AE123" s="16">
        <v>0</v>
      </c>
      <c r="AF123" s="16">
        <v>0.1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0.98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149.29</v>
      </c>
      <c r="AW123" s="16">
        <v>0.02</v>
      </c>
      <c r="AX123" s="16">
        <v>0</v>
      </c>
      <c r="AY123" s="16">
        <v>0</v>
      </c>
      <c r="AZ123" s="16">
        <v>42.22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282.28000000000003</v>
      </c>
      <c r="BG123" s="16">
        <v>0</v>
      </c>
      <c r="BH123" s="16">
        <v>0</v>
      </c>
      <c r="BI123" s="16">
        <v>0</v>
      </c>
      <c r="BJ123" s="16">
        <v>39.1</v>
      </c>
      <c r="BK123" s="17">
        <f t="shared" si="11"/>
        <v>541.56000000000006</v>
      </c>
    </row>
    <row r="124" spans="1:63" x14ac:dyDescent="0.2">
      <c r="A124" s="14"/>
      <c r="B124" s="15" t="s">
        <v>130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197.09</v>
      </c>
      <c r="I124" s="16">
        <v>128.01</v>
      </c>
      <c r="J124" s="16">
        <v>0</v>
      </c>
      <c r="K124" s="16">
        <v>0</v>
      </c>
      <c r="L124" s="16">
        <v>100.14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149.22999999999999</v>
      </c>
      <c r="S124" s="16">
        <v>42.1</v>
      </c>
      <c r="T124" s="16">
        <v>0</v>
      </c>
      <c r="U124" s="16">
        <v>0</v>
      </c>
      <c r="V124" s="16">
        <v>63.58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26.81</v>
      </c>
      <c r="AC124" s="16">
        <v>0.36</v>
      </c>
      <c r="AD124" s="16">
        <v>0</v>
      </c>
      <c r="AE124" s="16">
        <v>0</v>
      </c>
      <c r="AF124" s="16">
        <v>6.25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20.77</v>
      </c>
      <c r="AM124" s="16">
        <v>0.95</v>
      </c>
      <c r="AN124" s="16">
        <v>0</v>
      </c>
      <c r="AO124" s="16">
        <v>0</v>
      </c>
      <c r="AP124" s="16">
        <v>2.06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1708.68</v>
      </c>
      <c r="AW124" s="16">
        <v>171.69</v>
      </c>
      <c r="AX124" s="16">
        <v>0</v>
      </c>
      <c r="AY124" s="16">
        <v>0</v>
      </c>
      <c r="AZ124" s="16">
        <v>832.19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2189.7600000000002</v>
      </c>
      <c r="BG124" s="16">
        <v>101.75</v>
      </c>
      <c r="BH124" s="16">
        <v>0.4</v>
      </c>
      <c r="BI124" s="16">
        <v>0</v>
      </c>
      <c r="BJ124" s="16">
        <v>524.74</v>
      </c>
      <c r="BK124" s="17">
        <f t="shared" si="11"/>
        <v>6266.5599999999995</v>
      </c>
    </row>
    <row r="125" spans="1:63" x14ac:dyDescent="0.2">
      <c r="A125" s="14"/>
      <c r="B125" s="15" t="s">
        <v>131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10.62</v>
      </c>
      <c r="I125" s="16">
        <v>2.12</v>
      </c>
      <c r="J125" s="16">
        <v>0</v>
      </c>
      <c r="K125" s="16">
        <v>0</v>
      </c>
      <c r="L125" s="16">
        <v>4.04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6.7</v>
      </c>
      <c r="S125" s="16">
        <v>0.38</v>
      </c>
      <c r="T125" s="16">
        <v>0</v>
      </c>
      <c r="U125" s="16">
        <v>0</v>
      </c>
      <c r="V125" s="16">
        <v>1.08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31.04</v>
      </c>
      <c r="AC125" s="16">
        <v>1.82</v>
      </c>
      <c r="AD125" s="16">
        <v>0</v>
      </c>
      <c r="AE125" s="16">
        <v>0</v>
      </c>
      <c r="AF125" s="16">
        <v>11.07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16.66</v>
      </c>
      <c r="AM125" s="16">
        <v>0.4</v>
      </c>
      <c r="AN125" s="16">
        <v>0</v>
      </c>
      <c r="AO125" s="16">
        <v>0</v>
      </c>
      <c r="AP125" s="16">
        <v>0.86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559.02</v>
      </c>
      <c r="AW125" s="16">
        <v>40.81</v>
      </c>
      <c r="AX125" s="16">
        <v>0.05</v>
      </c>
      <c r="AY125" s="16">
        <v>0</v>
      </c>
      <c r="AZ125" s="16">
        <v>75.489999999999995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649.69000000000005</v>
      </c>
      <c r="BG125" s="16">
        <v>26.14</v>
      </c>
      <c r="BH125" s="16">
        <v>0.23</v>
      </c>
      <c r="BI125" s="16">
        <v>0</v>
      </c>
      <c r="BJ125" s="16">
        <v>33.22</v>
      </c>
      <c r="BK125" s="17">
        <f t="shared" si="11"/>
        <v>1471.44</v>
      </c>
    </row>
    <row r="126" spans="1:63" x14ac:dyDescent="0.2">
      <c r="A126" s="14"/>
      <c r="B126" s="15" t="s">
        <v>132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68.13</v>
      </c>
      <c r="I126" s="16">
        <v>3.54</v>
      </c>
      <c r="J126" s="16">
        <v>0</v>
      </c>
      <c r="K126" s="16">
        <v>0</v>
      </c>
      <c r="L126" s="16">
        <v>41.81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50.25</v>
      </c>
      <c r="S126" s="16">
        <v>1.95</v>
      </c>
      <c r="T126" s="16">
        <v>0</v>
      </c>
      <c r="U126" s="16">
        <v>0</v>
      </c>
      <c r="V126" s="16">
        <v>13.18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3.54</v>
      </c>
      <c r="AC126" s="16">
        <v>0</v>
      </c>
      <c r="AD126" s="16">
        <v>0</v>
      </c>
      <c r="AE126" s="16">
        <v>0</v>
      </c>
      <c r="AF126" s="16">
        <v>0.73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3.03</v>
      </c>
      <c r="AM126" s="16">
        <v>0.06</v>
      </c>
      <c r="AN126" s="16">
        <v>0</v>
      </c>
      <c r="AO126" s="16">
        <v>0</v>
      </c>
      <c r="AP126" s="16">
        <v>0.38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373.16</v>
      </c>
      <c r="AW126" s="16">
        <v>34.130000000000003</v>
      </c>
      <c r="AX126" s="16">
        <v>0.02</v>
      </c>
      <c r="AY126" s="16">
        <v>0</v>
      </c>
      <c r="AZ126" s="16">
        <v>180.27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473.37</v>
      </c>
      <c r="BG126" s="16">
        <v>24.63</v>
      </c>
      <c r="BH126" s="16">
        <v>0</v>
      </c>
      <c r="BI126" s="16">
        <v>0</v>
      </c>
      <c r="BJ126" s="16">
        <v>82.28</v>
      </c>
      <c r="BK126" s="17">
        <f t="shared" si="11"/>
        <v>1354.46</v>
      </c>
    </row>
    <row r="127" spans="1:63" x14ac:dyDescent="0.2">
      <c r="A127" s="14"/>
      <c r="B127" s="15" t="s">
        <v>133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22.04</v>
      </c>
      <c r="I127" s="16">
        <v>2.2599999999999998</v>
      </c>
      <c r="J127" s="16">
        <v>0</v>
      </c>
      <c r="K127" s="16">
        <v>0</v>
      </c>
      <c r="L127" s="16">
        <v>17.37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16.5</v>
      </c>
      <c r="S127" s="16">
        <v>0.97</v>
      </c>
      <c r="T127" s="16">
        <v>0</v>
      </c>
      <c r="U127" s="16">
        <v>0</v>
      </c>
      <c r="V127" s="16">
        <v>16.95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3.49</v>
      </c>
      <c r="AC127" s="16">
        <v>0.18</v>
      </c>
      <c r="AD127" s="16">
        <v>0</v>
      </c>
      <c r="AE127" s="16">
        <v>0</v>
      </c>
      <c r="AF127" s="16">
        <v>2.29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2.5299999999999998</v>
      </c>
      <c r="AM127" s="16">
        <v>0.03</v>
      </c>
      <c r="AN127" s="16">
        <v>0</v>
      </c>
      <c r="AO127" s="16">
        <v>0</v>
      </c>
      <c r="AP127" s="16">
        <v>0.09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157.44999999999999</v>
      </c>
      <c r="AW127" s="16">
        <v>29.39</v>
      </c>
      <c r="AX127" s="16">
        <v>0.14000000000000001</v>
      </c>
      <c r="AY127" s="16">
        <v>0</v>
      </c>
      <c r="AZ127" s="16">
        <v>91.53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261.39</v>
      </c>
      <c r="BG127" s="16">
        <v>22.67</v>
      </c>
      <c r="BH127" s="16">
        <v>0</v>
      </c>
      <c r="BI127" s="16">
        <v>0</v>
      </c>
      <c r="BJ127" s="16">
        <v>76.06</v>
      </c>
      <c r="BK127" s="17">
        <f t="shared" si="11"/>
        <v>723.32999999999993</v>
      </c>
    </row>
    <row r="128" spans="1:63" x14ac:dyDescent="0.2">
      <c r="A128" s="14"/>
      <c r="B128" s="15" t="s">
        <v>134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44.83</v>
      </c>
      <c r="I128" s="16">
        <v>23.94</v>
      </c>
      <c r="J128" s="16">
        <v>0</v>
      </c>
      <c r="K128" s="16">
        <v>0</v>
      </c>
      <c r="L128" s="16">
        <v>17.559999999999999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27.54</v>
      </c>
      <c r="S128" s="16">
        <v>1.65</v>
      </c>
      <c r="T128" s="16">
        <v>0</v>
      </c>
      <c r="U128" s="16">
        <v>0</v>
      </c>
      <c r="V128" s="16">
        <v>8.1300000000000008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50.66</v>
      </c>
      <c r="AC128" s="16">
        <v>2.44</v>
      </c>
      <c r="AD128" s="16">
        <v>0</v>
      </c>
      <c r="AE128" s="16">
        <v>0</v>
      </c>
      <c r="AF128" s="16">
        <v>7.54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26.85</v>
      </c>
      <c r="AM128" s="16">
        <v>0.22</v>
      </c>
      <c r="AN128" s="16">
        <v>0</v>
      </c>
      <c r="AO128" s="16">
        <v>0</v>
      </c>
      <c r="AP128" s="16">
        <v>0.22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952.42</v>
      </c>
      <c r="AW128" s="16">
        <v>191.1</v>
      </c>
      <c r="AX128" s="16">
        <v>0.23</v>
      </c>
      <c r="AY128" s="16">
        <v>0</v>
      </c>
      <c r="AZ128" s="16">
        <v>252.19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1273.3399999999999</v>
      </c>
      <c r="BG128" s="16">
        <v>45.39</v>
      </c>
      <c r="BH128" s="16">
        <v>0.15</v>
      </c>
      <c r="BI128" s="16">
        <v>0</v>
      </c>
      <c r="BJ128" s="16">
        <v>154.13</v>
      </c>
      <c r="BK128" s="17">
        <f t="shared" si="11"/>
        <v>3080.5299999999997</v>
      </c>
    </row>
    <row r="129" spans="1:63" x14ac:dyDescent="0.2">
      <c r="A129" s="14"/>
      <c r="B129" s="15" t="s">
        <v>135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149.49</v>
      </c>
      <c r="I129" s="16">
        <v>102.1</v>
      </c>
      <c r="J129" s="16">
        <v>0</v>
      </c>
      <c r="K129" s="16">
        <v>0</v>
      </c>
      <c r="L129" s="16">
        <v>75.27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85.13</v>
      </c>
      <c r="S129" s="16">
        <v>44.34</v>
      </c>
      <c r="T129" s="16">
        <v>0</v>
      </c>
      <c r="U129" s="16">
        <v>0</v>
      </c>
      <c r="V129" s="16">
        <v>28.36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69.87</v>
      </c>
      <c r="AC129" s="16">
        <v>2.29</v>
      </c>
      <c r="AD129" s="16">
        <v>0</v>
      </c>
      <c r="AE129" s="16">
        <v>0</v>
      </c>
      <c r="AF129" s="16">
        <v>18.96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41.26</v>
      </c>
      <c r="AM129" s="16">
        <v>0.23</v>
      </c>
      <c r="AN129" s="16">
        <v>0</v>
      </c>
      <c r="AO129" s="16">
        <v>0</v>
      </c>
      <c r="AP129" s="16">
        <v>5.64</v>
      </c>
      <c r="AQ129" s="16">
        <v>0</v>
      </c>
      <c r="AR129" s="16">
        <v>0</v>
      </c>
      <c r="AS129" s="16">
        <v>0.01</v>
      </c>
      <c r="AT129" s="16">
        <v>0</v>
      </c>
      <c r="AU129" s="16">
        <v>0</v>
      </c>
      <c r="AV129" s="16">
        <v>2004.49</v>
      </c>
      <c r="AW129" s="16">
        <v>226.6</v>
      </c>
      <c r="AX129" s="16">
        <v>0.06</v>
      </c>
      <c r="AY129" s="16">
        <v>0</v>
      </c>
      <c r="AZ129" s="16">
        <v>840.79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2261.1299999999997</v>
      </c>
      <c r="BG129" s="16">
        <v>60.3</v>
      </c>
      <c r="BH129" s="16">
        <v>0.44</v>
      </c>
      <c r="BI129" s="16">
        <v>0</v>
      </c>
      <c r="BJ129" s="16">
        <v>358.71</v>
      </c>
      <c r="BK129" s="17">
        <f t="shared" si="11"/>
        <v>6375.4699999999993</v>
      </c>
    </row>
    <row r="130" spans="1:63" x14ac:dyDescent="0.2">
      <c r="A130" s="14"/>
      <c r="B130" s="15" t="s">
        <v>136</v>
      </c>
      <c r="C130" s="16">
        <v>0</v>
      </c>
      <c r="D130" s="16">
        <v>15.13</v>
      </c>
      <c r="E130" s="16">
        <v>0</v>
      </c>
      <c r="F130" s="16">
        <v>0</v>
      </c>
      <c r="G130" s="16">
        <v>0</v>
      </c>
      <c r="H130" s="16">
        <v>16.940000000000001</v>
      </c>
      <c r="I130" s="16">
        <v>3358.12</v>
      </c>
      <c r="J130" s="16">
        <v>0</v>
      </c>
      <c r="K130" s="16">
        <v>0</v>
      </c>
      <c r="L130" s="16">
        <v>857.73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10</v>
      </c>
      <c r="S130" s="16">
        <v>98.37</v>
      </c>
      <c r="T130" s="16">
        <v>0.16</v>
      </c>
      <c r="U130" s="16">
        <v>0</v>
      </c>
      <c r="V130" s="16">
        <v>53.43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0.35</v>
      </c>
      <c r="AC130" s="16">
        <v>0.37</v>
      </c>
      <c r="AD130" s="16">
        <v>0</v>
      </c>
      <c r="AE130" s="16">
        <v>0</v>
      </c>
      <c r="AF130" s="16">
        <v>5.0999999999999996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0.19</v>
      </c>
      <c r="AM130" s="16">
        <v>0</v>
      </c>
      <c r="AN130" s="16">
        <v>0</v>
      </c>
      <c r="AO130" s="16">
        <v>0</v>
      </c>
      <c r="AP130" s="16">
        <v>1.33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38.31</v>
      </c>
      <c r="AW130" s="16">
        <v>404.14</v>
      </c>
      <c r="AX130" s="16">
        <v>0</v>
      </c>
      <c r="AY130" s="16">
        <v>0</v>
      </c>
      <c r="AZ130" s="16">
        <v>836.3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24.319999999999997</v>
      </c>
      <c r="BG130" s="16">
        <v>158</v>
      </c>
      <c r="BH130" s="16">
        <v>0</v>
      </c>
      <c r="BI130" s="16">
        <v>0</v>
      </c>
      <c r="BJ130" s="16">
        <v>135.22</v>
      </c>
      <c r="BK130" s="17">
        <f t="shared" si="11"/>
        <v>6013.5100000000011</v>
      </c>
    </row>
    <row r="131" spans="1:63" x14ac:dyDescent="0.2">
      <c r="A131" s="14"/>
      <c r="B131" s="15" t="s">
        <v>137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2.59</v>
      </c>
      <c r="I131" s="16">
        <v>0.99</v>
      </c>
      <c r="J131" s="16">
        <v>0</v>
      </c>
      <c r="K131" s="16">
        <v>0</v>
      </c>
      <c r="L131" s="16">
        <v>1.72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1.45</v>
      </c>
      <c r="S131" s="16">
        <v>0</v>
      </c>
      <c r="T131" s="16">
        <v>0</v>
      </c>
      <c r="U131" s="16">
        <v>0</v>
      </c>
      <c r="V131" s="16">
        <v>0.27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8.1300000000000008</v>
      </c>
      <c r="AC131" s="16">
        <v>0.33</v>
      </c>
      <c r="AD131" s="16">
        <v>0</v>
      </c>
      <c r="AE131" s="16">
        <v>0</v>
      </c>
      <c r="AF131" s="16">
        <v>3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3.53</v>
      </c>
      <c r="AM131" s="16">
        <v>0.19</v>
      </c>
      <c r="AN131" s="16">
        <v>0</v>
      </c>
      <c r="AO131" s="16">
        <v>0</v>
      </c>
      <c r="AP131" s="16">
        <v>0.75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112.73</v>
      </c>
      <c r="AW131" s="16">
        <v>10.56</v>
      </c>
      <c r="AX131" s="16">
        <v>0</v>
      </c>
      <c r="AY131" s="16">
        <v>0</v>
      </c>
      <c r="AZ131" s="16">
        <v>16.53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157.28</v>
      </c>
      <c r="BG131" s="16">
        <v>4.17</v>
      </c>
      <c r="BH131" s="16">
        <v>0.02</v>
      </c>
      <c r="BI131" s="16">
        <v>0</v>
      </c>
      <c r="BJ131" s="16">
        <v>8.3699999999999992</v>
      </c>
      <c r="BK131" s="17">
        <f t="shared" si="11"/>
        <v>332.61</v>
      </c>
    </row>
    <row r="132" spans="1:63" x14ac:dyDescent="0.2">
      <c r="A132" s="14"/>
      <c r="B132" s="15" t="s">
        <v>138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9.34</v>
      </c>
      <c r="I132" s="16">
        <v>1.73</v>
      </c>
      <c r="J132" s="16">
        <v>0</v>
      </c>
      <c r="K132" s="16">
        <v>0</v>
      </c>
      <c r="L132" s="16">
        <v>8.8699999999999992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3.95</v>
      </c>
      <c r="S132" s="16">
        <v>30.51</v>
      </c>
      <c r="T132" s="16">
        <v>0</v>
      </c>
      <c r="U132" s="16">
        <v>0</v>
      </c>
      <c r="V132" s="16">
        <v>2.2599999999999998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9.0299999999999994</v>
      </c>
      <c r="AC132" s="16">
        <v>0.19</v>
      </c>
      <c r="AD132" s="16">
        <v>0</v>
      </c>
      <c r="AE132" s="16">
        <v>0</v>
      </c>
      <c r="AF132" s="16">
        <v>3.61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3.26</v>
      </c>
      <c r="AM132" s="16">
        <v>0.01</v>
      </c>
      <c r="AN132" s="16">
        <v>0</v>
      </c>
      <c r="AO132" s="16">
        <v>0</v>
      </c>
      <c r="AP132" s="16">
        <v>0.38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153.41</v>
      </c>
      <c r="AW132" s="16">
        <v>35.979999999999997</v>
      </c>
      <c r="AX132" s="16">
        <v>0</v>
      </c>
      <c r="AY132" s="16">
        <v>0</v>
      </c>
      <c r="AZ132" s="16">
        <v>164.18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198.5</v>
      </c>
      <c r="BG132" s="16">
        <v>12.78</v>
      </c>
      <c r="BH132" s="16">
        <v>0.04</v>
      </c>
      <c r="BI132" s="16">
        <v>0</v>
      </c>
      <c r="BJ132" s="16">
        <v>81.680000000000007</v>
      </c>
      <c r="BK132" s="17">
        <f t="shared" si="11"/>
        <v>719.71</v>
      </c>
    </row>
    <row r="133" spans="1:63" x14ac:dyDescent="0.2">
      <c r="A133" s="14"/>
      <c r="B133" s="15" t="s">
        <v>139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220.04</v>
      </c>
      <c r="I133" s="16">
        <v>150.15</v>
      </c>
      <c r="J133" s="16">
        <v>0</v>
      </c>
      <c r="K133" s="16">
        <v>0</v>
      </c>
      <c r="L133" s="16">
        <v>334.96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98.63</v>
      </c>
      <c r="S133" s="16">
        <v>10.199999999999999</v>
      </c>
      <c r="T133" s="16">
        <v>0</v>
      </c>
      <c r="U133" s="16">
        <v>0</v>
      </c>
      <c r="V133" s="16">
        <v>39.57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1.18</v>
      </c>
      <c r="AC133" s="16">
        <v>0.05</v>
      </c>
      <c r="AD133" s="16">
        <v>0</v>
      </c>
      <c r="AE133" s="16">
        <v>0</v>
      </c>
      <c r="AF133" s="16">
        <v>0.81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1.1100000000000001</v>
      </c>
      <c r="AM133" s="16">
        <v>0.01</v>
      </c>
      <c r="AN133" s="16">
        <v>0</v>
      </c>
      <c r="AO133" s="16">
        <v>0</v>
      </c>
      <c r="AP133" s="16">
        <v>0.09</v>
      </c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85.22</v>
      </c>
      <c r="AW133" s="16">
        <v>25.39</v>
      </c>
      <c r="AX133" s="16">
        <v>0</v>
      </c>
      <c r="AY133" s="16">
        <v>0</v>
      </c>
      <c r="AZ133" s="16">
        <v>118.78</v>
      </c>
      <c r="BA133" s="16">
        <v>0</v>
      </c>
      <c r="BB133" s="16">
        <v>0</v>
      </c>
      <c r="BC133" s="16">
        <v>0</v>
      </c>
      <c r="BD133" s="16">
        <v>0</v>
      </c>
      <c r="BE133" s="16">
        <v>0</v>
      </c>
      <c r="BF133" s="16">
        <v>80.48</v>
      </c>
      <c r="BG133" s="16">
        <v>7.12</v>
      </c>
      <c r="BH133" s="16">
        <v>0</v>
      </c>
      <c r="BI133" s="16">
        <v>0</v>
      </c>
      <c r="BJ133" s="16">
        <v>35.729999999999997</v>
      </c>
      <c r="BK133" s="17">
        <f t="shared" si="11"/>
        <v>1209.52</v>
      </c>
    </row>
    <row r="134" spans="1:63" x14ac:dyDescent="0.2">
      <c r="A134" s="14"/>
      <c r="B134" s="15" t="s">
        <v>140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3.59</v>
      </c>
      <c r="I134" s="16">
        <v>81.12</v>
      </c>
      <c r="J134" s="16">
        <v>0</v>
      </c>
      <c r="K134" s="16">
        <v>0</v>
      </c>
      <c r="L134" s="16">
        <v>4.34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2.27</v>
      </c>
      <c r="S134" s="16">
        <v>0.26</v>
      </c>
      <c r="T134" s="16">
        <v>0</v>
      </c>
      <c r="U134" s="16">
        <v>0</v>
      </c>
      <c r="V134" s="16">
        <v>1.61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2.1</v>
      </c>
      <c r="AC134" s="16">
        <v>0.12</v>
      </c>
      <c r="AD134" s="16">
        <v>0</v>
      </c>
      <c r="AE134" s="16">
        <v>0</v>
      </c>
      <c r="AF134" s="16">
        <v>3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2.4</v>
      </c>
      <c r="AM134" s="16">
        <v>0</v>
      </c>
      <c r="AN134" s="16">
        <v>0</v>
      </c>
      <c r="AO134" s="16">
        <v>0</v>
      </c>
      <c r="AP134" s="16">
        <v>2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25.11</v>
      </c>
      <c r="AW134" s="16">
        <v>6.61</v>
      </c>
      <c r="AX134" s="16">
        <v>0</v>
      </c>
      <c r="AY134" s="16">
        <v>0</v>
      </c>
      <c r="AZ134" s="16">
        <v>28.98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44.5</v>
      </c>
      <c r="BG134" s="16">
        <v>4.87</v>
      </c>
      <c r="BH134" s="16">
        <v>0</v>
      </c>
      <c r="BI134" s="16">
        <v>0</v>
      </c>
      <c r="BJ134" s="16">
        <v>40.61</v>
      </c>
      <c r="BK134" s="17">
        <f t="shared" si="11"/>
        <v>253.49</v>
      </c>
    </row>
    <row r="135" spans="1:63" x14ac:dyDescent="0.2">
      <c r="A135" s="14"/>
      <c r="B135" s="15" t="s">
        <v>141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25.65</v>
      </c>
      <c r="I135" s="16">
        <v>2.92</v>
      </c>
      <c r="J135" s="16">
        <v>0</v>
      </c>
      <c r="K135" s="16">
        <v>0</v>
      </c>
      <c r="L135" s="16">
        <v>23.59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29.89</v>
      </c>
      <c r="S135" s="16">
        <v>10.24</v>
      </c>
      <c r="T135" s="16">
        <v>0</v>
      </c>
      <c r="U135" s="16">
        <v>0</v>
      </c>
      <c r="V135" s="16">
        <v>17.16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8.66</v>
      </c>
      <c r="AC135" s="16">
        <v>4.3600000000000003</v>
      </c>
      <c r="AD135" s="16">
        <v>0</v>
      </c>
      <c r="AE135" s="16">
        <v>0</v>
      </c>
      <c r="AF135" s="16">
        <v>29.54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7.2</v>
      </c>
      <c r="AM135" s="16">
        <v>0.75</v>
      </c>
      <c r="AN135" s="16">
        <v>0</v>
      </c>
      <c r="AO135" s="16">
        <v>0</v>
      </c>
      <c r="AP135" s="16">
        <v>11.94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244.27</v>
      </c>
      <c r="AW135" s="16">
        <v>65.069999999999993</v>
      </c>
      <c r="AX135" s="16">
        <v>0</v>
      </c>
      <c r="AY135" s="16">
        <v>0</v>
      </c>
      <c r="AZ135" s="16">
        <v>416.14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422.46</v>
      </c>
      <c r="BG135" s="16">
        <v>41.19</v>
      </c>
      <c r="BH135" s="16">
        <v>0</v>
      </c>
      <c r="BI135" s="16">
        <v>0</v>
      </c>
      <c r="BJ135" s="16">
        <v>245.43</v>
      </c>
      <c r="BK135" s="17">
        <f t="shared" si="11"/>
        <v>1606.46</v>
      </c>
    </row>
    <row r="136" spans="1:63" x14ac:dyDescent="0.2">
      <c r="A136" s="14"/>
      <c r="B136" s="15" t="s">
        <v>142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25.07</v>
      </c>
      <c r="I136" s="16">
        <v>76.58</v>
      </c>
      <c r="J136" s="16">
        <v>0</v>
      </c>
      <c r="K136" s="16">
        <v>0</v>
      </c>
      <c r="L136" s="16">
        <v>119.28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13.45</v>
      </c>
      <c r="S136" s="16">
        <v>2</v>
      </c>
      <c r="T136" s="16">
        <v>0</v>
      </c>
      <c r="U136" s="16">
        <v>0</v>
      </c>
      <c r="V136" s="16">
        <v>16.989999999999998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0.38</v>
      </c>
      <c r="AC136" s="16">
        <v>0.65</v>
      </c>
      <c r="AD136" s="16">
        <v>0</v>
      </c>
      <c r="AE136" s="16">
        <v>0</v>
      </c>
      <c r="AF136" s="16">
        <v>0.7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0.32</v>
      </c>
      <c r="AM136" s="16">
        <v>0</v>
      </c>
      <c r="AN136" s="16">
        <v>0</v>
      </c>
      <c r="AO136" s="16">
        <v>0</v>
      </c>
      <c r="AP136" s="16">
        <v>0.15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17.93</v>
      </c>
      <c r="AW136" s="16">
        <v>14.69</v>
      </c>
      <c r="AX136" s="16">
        <v>0</v>
      </c>
      <c r="AY136" s="16">
        <v>0</v>
      </c>
      <c r="AZ136" s="16">
        <v>61.910000000000004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12.74</v>
      </c>
      <c r="BG136" s="16">
        <v>3.74</v>
      </c>
      <c r="BH136" s="16">
        <v>0</v>
      </c>
      <c r="BI136" s="16">
        <v>0</v>
      </c>
      <c r="BJ136" s="16">
        <v>14.85</v>
      </c>
      <c r="BK136" s="17">
        <f t="shared" si="11"/>
        <v>381.43000000000006</v>
      </c>
    </row>
    <row r="137" spans="1:63" ht="12.75" thickBot="1" x14ac:dyDescent="0.25">
      <c r="A137" s="14"/>
      <c r="B137" s="15" t="s">
        <v>143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4.71</v>
      </c>
      <c r="I137" s="16">
        <v>5.27</v>
      </c>
      <c r="J137" s="16">
        <v>0</v>
      </c>
      <c r="K137" s="16">
        <v>0</v>
      </c>
      <c r="L137" s="16">
        <v>6.39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5.34</v>
      </c>
      <c r="S137" s="16">
        <v>4.2</v>
      </c>
      <c r="T137" s="16">
        <v>0.06</v>
      </c>
      <c r="U137" s="16">
        <v>0</v>
      </c>
      <c r="V137" s="16">
        <v>5.32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8.7200000000000006</v>
      </c>
      <c r="AC137" s="16">
        <v>1.92</v>
      </c>
      <c r="AD137" s="16">
        <v>0.03</v>
      </c>
      <c r="AE137" s="16">
        <v>0</v>
      </c>
      <c r="AF137" s="16">
        <v>41.36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7.65</v>
      </c>
      <c r="AM137" s="16">
        <v>0.53</v>
      </c>
      <c r="AN137" s="16">
        <v>0</v>
      </c>
      <c r="AO137" s="16">
        <v>0</v>
      </c>
      <c r="AP137" s="16">
        <v>22.49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66.73</v>
      </c>
      <c r="AW137" s="16">
        <v>24.58</v>
      </c>
      <c r="AX137" s="16">
        <v>0</v>
      </c>
      <c r="AY137" s="16">
        <v>0</v>
      </c>
      <c r="AZ137" s="16">
        <v>144.81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110.57</v>
      </c>
      <c r="BG137" s="16">
        <v>23.95</v>
      </c>
      <c r="BH137" s="16">
        <v>1.81</v>
      </c>
      <c r="BI137" s="16">
        <v>0</v>
      </c>
      <c r="BJ137" s="16">
        <v>90.41</v>
      </c>
      <c r="BK137" s="17">
        <f t="shared" si="11"/>
        <v>576.85</v>
      </c>
    </row>
    <row r="138" spans="1:63" ht="12.75" thickBot="1" x14ac:dyDescent="0.25">
      <c r="A138" s="21"/>
      <c r="B138" s="22" t="s">
        <v>22</v>
      </c>
      <c r="C138" s="23">
        <f t="shared" ref="C138:BK138" si="12">SUM(C117:C137)</f>
        <v>0</v>
      </c>
      <c r="D138" s="23">
        <f t="shared" si="12"/>
        <v>127.42</v>
      </c>
      <c r="E138" s="23">
        <f t="shared" si="12"/>
        <v>0</v>
      </c>
      <c r="F138" s="23">
        <f t="shared" si="12"/>
        <v>0</v>
      </c>
      <c r="G138" s="23">
        <f t="shared" si="12"/>
        <v>0</v>
      </c>
      <c r="H138" s="23">
        <f t="shared" si="12"/>
        <v>2371.7400000000002</v>
      </c>
      <c r="I138" s="23">
        <f t="shared" si="12"/>
        <v>6002.5499999999993</v>
      </c>
      <c r="J138" s="23">
        <f t="shared" si="12"/>
        <v>33.68</v>
      </c>
      <c r="K138" s="23">
        <f t="shared" si="12"/>
        <v>0</v>
      </c>
      <c r="L138" s="23">
        <f t="shared" si="12"/>
        <v>3800.5499999999997</v>
      </c>
      <c r="M138" s="23">
        <f t="shared" si="12"/>
        <v>0</v>
      </c>
      <c r="N138" s="23">
        <f t="shared" si="12"/>
        <v>0</v>
      </c>
      <c r="O138" s="23">
        <f t="shared" si="12"/>
        <v>0</v>
      </c>
      <c r="P138" s="23">
        <f t="shared" si="12"/>
        <v>0</v>
      </c>
      <c r="Q138" s="23">
        <f t="shared" si="12"/>
        <v>0</v>
      </c>
      <c r="R138" s="23">
        <f t="shared" si="12"/>
        <v>1376.55</v>
      </c>
      <c r="S138" s="23">
        <f t="shared" si="12"/>
        <v>593.13000000000011</v>
      </c>
      <c r="T138" s="23">
        <f t="shared" si="12"/>
        <v>1.48</v>
      </c>
      <c r="U138" s="23">
        <f t="shared" si="12"/>
        <v>0</v>
      </c>
      <c r="V138" s="23">
        <f t="shared" si="12"/>
        <v>688.74</v>
      </c>
      <c r="W138" s="23">
        <f t="shared" si="12"/>
        <v>0</v>
      </c>
      <c r="X138" s="23">
        <f t="shared" si="12"/>
        <v>0</v>
      </c>
      <c r="Y138" s="23">
        <f t="shared" si="12"/>
        <v>0</v>
      </c>
      <c r="Z138" s="23">
        <f t="shared" si="12"/>
        <v>0</v>
      </c>
      <c r="AA138" s="23">
        <f t="shared" si="12"/>
        <v>0</v>
      </c>
      <c r="AB138" s="23">
        <f t="shared" si="12"/>
        <v>363.98</v>
      </c>
      <c r="AC138" s="23">
        <f t="shared" si="12"/>
        <v>46.949999999999989</v>
      </c>
      <c r="AD138" s="23">
        <f t="shared" si="12"/>
        <v>0.03</v>
      </c>
      <c r="AE138" s="23">
        <f t="shared" si="12"/>
        <v>0</v>
      </c>
      <c r="AF138" s="23">
        <f t="shared" si="12"/>
        <v>431.2600000000001</v>
      </c>
      <c r="AG138" s="23">
        <f t="shared" si="12"/>
        <v>0</v>
      </c>
      <c r="AH138" s="23">
        <f t="shared" si="12"/>
        <v>0</v>
      </c>
      <c r="AI138" s="23">
        <f t="shared" si="12"/>
        <v>0</v>
      </c>
      <c r="AJ138" s="23">
        <f t="shared" si="12"/>
        <v>0</v>
      </c>
      <c r="AK138" s="23">
        <f t="shared" si="12"/>
        <v>0</v>
      </c>
      <c r="AL138" s="23">
        <f t="shared" si="12"/>
        <v>255.23999999999998</v>
      </c>
      <c r="AM138" s="23">
        <f t="shared" si="12"/>
        <v>19.960000000000004</v>
      </c>
      <c r="AN138" s="23">
        <f t="shared" si="12"/>
        <v>0</v>
      </c>
      <c r="AO138" s="23">
        <f t="shared" si="12"/>
        <v>0</v>
      </c>
      <c r="AP138" s="23">
        <f t="shared" si="12"/>
        <v>153.42000000000002</v>
      </c>
      <c r="AQ138" s="23">
        <f t="shared" si="12"/>
        <v>0</v>
      </c>
      <c r="AR138" s="23">
        <f t="shared" si="12"/>
        <v>0.15000000000000002</v>
      </c>
      <c r="AS138" s="23">
        <f t="shared" si="12"/>
        <v>0.41000000000000003</v>
      </c>
      <c r="AT138" s="23">
        <f t="shared" si="12"/>
        <v>0</v>
      </c>
      <c r="AU138" s="23">
        <f t="shared" si="12"/>
        <v>0</v>
      </c>
      <c r="AV138" s="23">
        <f t="shared" si="12"/>
        <v>16780.600000000002</v>
      </c>
      <c r="AW138" s="23">
        <f t="shared" si="12"/>
        <v>2633.94</v>
      </c>
      <c r="AX138" s="23">
        <f t="shared" si="12"/>
        <v>5.0299999999999994</v>
      </c>
      <c r="AY138" s="23">
        <f t="shared" si="12"/>
        <v>0.25</v>
      </c>
      <c r="AZ138" s="23">
        <f t="shared" si="12"/>
        <v>10671.569999999998</v>
      </c>
      <c r="BA138" s="23">
        <f t="shared" si="12"/>
        <v>0</v>
      </c>
      <c r="BB138" s="23">
        <f t="shared" si="12"/>
        <v>0</v>
      </c>
      <c r="BC138" s="23">
        <f t="shared" si="12"/>
        <v>0</v>
      </c>
      <c r="BD138" s="23">
        <f t="shared" si="12"/>
        <v>0</v>
      </c>
      <c r="BE138" s="23">
        <f t="shared" si="12"/>
        <v>0</v>
      </c>
      <c r="BF138" s="23">
        <f t="shared" si="12"/>
        <v>17883.580000000002</v>
      </c>
      <c r="BG138" s="23">
        <f t="shared" si="12"/>
        <v>987.30999999999972</v>
      </c>
      <c r="BH138" s="23">
        <f t="shared" si="12"/>
        <v>4.1500000000000004</v>
      </c>
      <c r="BI138" s="23">
        <f t="shared" si="12"/>
        <v>0</v>
      </c>
      <c r="BJ138" s="23">
        <f t="shared" si="12"/>
        <v>5358.4500000000007</v>
      </c>
      <c r="BK138" s="23">
        <f t="shared" si="12"/>
        <v>70592.120000000024</v>
      </c>
    </row>
    <row r="139" spans="1:63" ht="12.75" thickBot="1" x14ac:dyDescent="0.25">
      <c r="A139" s="21"/>
      <c r="B139" s="46" t="s">
        <v>144</v>
      </c>
      <c r="C139" s="23">
        <f t="shared" ref="C139:BK139" si="13">C138+C115</f>
        <v>0</v>
      </c>
      <c r="D139" s="23">
        <f t="shared" si="13"/>
        <v>127.42</v>
      </c>
      <c r="E139" s="23">
        <f t="shared" si="13"/>
        <v>0</v>
      </c>
      <c r="F139" s="23">
        <f t="shared" si="13"/>
        <v>0</v>
      </c>
      <c r="G139" s="23">
        <f t="shared" si="13"/>
        <v>0</v>
      </c>
      <c r="H139" s="23">
        <f t="shared" si="13"/>
        <v>2448.7900000000004</v>
      </c>
      <c r="I139" s="23">
        <f t="shared" si="13"/>
        <v>6006.3399999999992</v>
      </c>
      <c r="J139" s="23">
        <f t="shared" si="13"/>
        <v>33.68</v>
      </c>
      <c r="K139" s="23">
        <f t="shared" si="13"/>
        <v>0</v>
      </c>
      <c r="L139" s="23">
        <f t="shared" si="13"/>
        <v>3830.7999999999997</v>
      </c>
      <c r="M139" s="23">
        <f t="shared" si="13"/>
        <v>0</v>
      </c>
      <c r="N139" s="23">
        <f t="shared" si="13"/>
        <v>0</v>
      </c>
      <c r="O139" s="23">
        <f t="shared" si="13"/>
        <v>0</v>
      </c>
      <c r="P139" s="23">
        <f t="shared" si="13"/>
        <v>0</v>
      </c>
      <c r="Q139" s="23">
        <f t="shared" si="13"/>
        <v>0</v>
      </c>
      <c r="R139" s="23">
        <f t="shared" si="13"/>
        <v>1445.75</v>
      </c>
      <c r="S139" s="23">
        <f t="shared" si="13"/>
        <v>596.66000000000008</v>
      </c>
      <c r="T139" s="23">
        <f t="shared" si="13"/>
        <v>1.48</v>
      </c>
      <c r="U139" s="23">
        <f t="shared" si="13"/>
        <v>0</v>
      </c>
      <c r="V139" s="23">
        <f t="shared" si="13"/>
        <v>700.83</v>
      </c>
      <c r="W139" s="23">
        <f t="shared" si="13"/>
        <v>0</v>
      </c>
      <c r="X139" s="23">
        <f t="shared" si="13"/>
        <v>0</v>
      </c>
      <c r="Y139" s="23">
        <f t="shared" si="13"/>
        <v>0</v>
      </c>
      <c r="Z139" s="23">
        <f t="shared" si="13"/>
        <v>0</v>
      </c>
      <c r="AA139" s="23">
        <f t="shared" si="13"/>
        <v>0</v>
      </c>
      <c r="AB139" s="23">
        <f t="shared" si="13"/>
        <v>376.69</v>
      </c>
      <c r="AC139" s="23">
        <f t="shared" si="13"/>
        <v>49.29999999999999</v>
      </c>
      <c r="AD139" s="23">
        <f t="shared" si="13"/>
        <v>0.03</v>
      </c>
      <c r="AE139" s="23">
        <f t="shared" si="13"/>
        <v>0</v>
      </c>
      <c r="AF139" s="23">
        <f t="shared" si="13"/>
        <v>438.75000000000011</v>
      </c>
      <c r="AG139" s="23">
        <f t="shared" si="13"/>
        <v>0</v>
      </c>
      <c r="AH139" s="23">
        <f t="shared" si="13"/>
        <v>0</v>
      </c>
      <c r="AI139" s="23">
        <f t="shared" si="13"/>
        <v>0</v>
      </c>
      <c r="AJ139" s="23">
        <f t="shared" si="13"/>
        <v>0</v>
      </c>
      <c r="AK139" s="23">
        <f t="shared" si="13"/>
        <v>0</v>
      </c>
      <c r="AL139" s="23">
        <f t="shared" si="13"/>
        <v>267.40999999999997</v>
      </c>
      <c r="AM139" s="23">
        <f t="shared" si="13"/>
        <v>20.390000000000004</v>
      </c>
      <c r="AN139" s="23">
        <f t="shared" si="13"/>
        <v>0</v>
      </c>
      <c r="AO139" s="23">
        <f t="shared" si="13"/>
        <v>0</v>
      </c>
      <c r="AP139" s="23">
        <f t="shared" si="13"/>
        <v>159.03000000000003</v>
      </c>
      <c r="AQ139" s="23">
        <f t="shared" si="13"/>
        <v>0</v>
      </c>
      <c r="AR139" s="23">
        <f t="shared" si="13"/>
        <v>0.15000000000000002</v>
      </c>
      <c r="AS139" s="23">
        <f t="shared" si="13"/>
        <v>0.41000000000000003</v>
      </c>
      <c r="AT139" s="23">
        <f t="shared" si="13"/>
        <v>0</v>
      </c>
      <c r="AU139" s="23">
        <f t="shared" si="13"/>
        <v>0</v>
      </c>
      <c r="AV139" s="23">
        <f t="shared" si="13"/>
        <v>19023.13</v>
      </c>
      <c r="AW139" s="23">
        <f t="shared" si="13"/>
        <v>2710.05</v>
      </c>
      <c r="AX139" s="23">
        <f t="shared" si="13"/>
        <v>5.1599999999999993</v>
      </c>
      <c r="AY139" s="23">
        <f t="shared" si="13"/>
        <v>0.25</v>
      </c>
      <c r="AZ139" s="23">
        <f t="shared" si="13"/>
        <v>10951.139999999998</v>
      </c>
      <c r="BA139" s="23">
        <f t="shared" si="13"/>
        <v>0</v>
      </c>
      <c r="BB139" s="23">
        <f t="shared" si="13"/>
        <v>0</v>
      </c>
      <c r="BC139" s="23">
        <f t="shared" si="13"/>
        <v>0</v>
      </c>
      <c r="BD139" s="23">
        <f t="shared" si="13"/>
        <v>0</v>
      </c>
      <c r="BE139" s="23">
        <f t="shared" si="13"/>
        <v>0</v>
      </c>
      <c r="BF139" s="23">
        <f t="shared" si="13"/>
        <v>20046.36</v>
      </c>
      <c r="BG139" s="23">
        <f t="shared" si="13"/>
        <v>1121.2499999999998</v>
      </c>
      <c r="BH139" s="23">
        <f t="shared" si="13"/>
        <v>4.1500000000000004</v>
      </c>
      <c r="BI139" s="23">
        <f t="shared" si="13"/>
        <v>0</v>
      </c>
      <c r="BJ139" s="23">
        <f t="shared" si="13"/>
        <v>5598.1500000000005</v>
      </c>
      <c r="BK139" s="28">
        <f t="shared" si="13"/>
        <v>75963.550000000017</v>
      </c>
    </row>
    <row r="140" spans="1:63" x14ac:dyDescent="0.2">
      <c r="A140" s="41"/>
      <c r="B140" s="42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7"/>
    </row>
    <row r="141" spans="1:63" x14ac:dyDescent="0.2">
      <c r="A141" s="10" t="s">
        <v>145</v>
      </c>
      <c r="B141" s="43" t="s">
        <v>146</v>
      </c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5"/>
    </row>
    <row r="142" spans="1:63" x14ac:dyDescent="0.2">
      <c r="A142" s="10" t="s">
        <v>13</v>
      </c>
      <c r="B142" s="36" t="s">
        <v>147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42.61</v>
      </c>
      <c r="I142" s="37">
        <v>19.899999999999999</v>
      </c>
      <c r="J142" s="37">
        <v>0</v>
      </c>
      <c r="K142" s="37">
        <v>0</v>
      </c>
      <c r="L142" s="37">
        <v>43.37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24.78</v>
      </c>
      <c r="S142" s="37">
        <v>19.010000000000002</v>
      </c>
      <c r="T142" s="37">
        <v>0</v>
      </c>
      <c r="U142" s="37">
        <v>0</v>
      </c>
      <c r="V142" s="37">
        <v>25.84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3.97</v>
      </c>
      <c r="AC142" s="37">
        <v>1.97</v>
      </c>
      <c r="AD142" s="37">
        <v>0</v>
      </c>
      <c r="AE142" s="37">
        <v>0</v>
      </c>
      <c r="AF142" s="37">
        <v>4.22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3.62</v>
      </c>
      <c r="AM142" s="37">
        <v>0.42</v>
      </c>
      <c r="AN142" s="37">
        <v>0</v>
      </c>
      <c r="AO142" s="37">
        <v>0</v>
      </c>
      <c r="AP142" s="37">
        <v>4</v>
      </c>
      <c r="AQ142" s="37">
        <v>0</v>
      </c>
      <c r="AR142" s="37">
        <v>0</v>
      </c>
      <c r="AS142" s="37">
        <v>0.01</v>
      </c>
      <c r="AT142" s="37">
        <v>0</v>
      </c>
      <c r="AU142" s="37">
        <v>0</v>
      </c>
      <c r="AV142" s="37">
        <v>1093.24</v>
      </c>
      <c r="AW142" s="37">
        <v>159.68</v>
      </c>
      <c r="AX142" s="37">
        <v>0.23</v>
      </c>
      <c r="AY142" s="37">
        <v>0</v>
      </c>
      <c r="AZ142" s="37">
        <v>790.17</v>
      </c>
      <c r="BA142" s="37">
        <v>0</v>
      </c>
      <c r="BB142" s="37">
        <v>0</v>
      </c>
      <c r="BC142" s="37">
        <v>0</v>
      </c>
      <c r="BD142" s="37">
        <v>0</v>
      </c>
      <c r="BE142" s="37">
        <v>0</v>
      </c>
      <c r="BF142" s="37">
        <v>1146.74</v>
      </c>
      <c r="BG142" s="37">
        <v>100.07</v>
      </c>
      <c r="BH142" s="37">
        <v>1.51</v>
      </c>
      <c r="BI142" s="37">
        <v>0</v>
      </c>
      <c r="BJ142" s="37">
        <v>621.48</v>
      </c>
      <c r="BK142" s="20">
        <f>SUM(C142:BJ142)</f>
        <v>4106.84</v>
      </c>
    </row>
    <row r="143" spans="1:63" ht="12.75" thickBot="1" x14ac:dyDescent="0.25">
      <c r="A143" s="18"/>
      <c r="B143" s="47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20"/>
    </row>
    <row r="144" spans="1:63" ht="12.75" thickBot="1" x14ac:dyDescent="0.25">
      <c r="A144" s="21"/>
      <c r="B144" s="46" t="s">
        <v>148</v>
      </c>
      <c r="C144" s="23">
        <f>SUM(C142:C143)</f>
        <v>0</v>
      </c>
      <c r="D144" s="23">
        <f t="shared" ref="D144:BK144" si="14">SUM(D142:D143)</f>
        <v>0</v>
      </c>
      <c r="E144" s="23">
        <f t="shared" si="14"/>
        <v>0</v>
      </c>
      <c r="F144" s="23">
        <f t="shared" si="14"/>
        <v>0</v>
      </c>
      <c r="G144" s="23">
        <f t="shared" si="14"/>
        <v>0</v>
      </c>
      <c r="H144" s="23">
        <f t="shared" si="14"/>
        <v>42.61</v>
      </c>
      <c r="I144" s="23">
        <f t="shared" si="14"/>
        <v>19.899999999999999</v>
      </c>
      <c r="J144" s="23">
        <f t="shared" si="14"/>
        <v>0</v>
      </c>
      <c r="K144" s="23">
        <f t="shared" si="14"/>
        <v>0</v>
      </c>
      <c r="L144" s="23">
        <f t="shared" si="14"/>
        <v>43.37</v>
      </c>
      <c r="M144" s="23">
        <f t="shared" si="14"/>
        <v>0</v>
      </c>
      <c r="N144" s="23">
        <f t="shared" si="14"/>
        <v>0</v>
      </c>
      <c r="O144" s="23">
        <f t="shared" si="14"/>
        <v>0</v>
      </c>
      <c r="P144" s="23">
        <f t="shared" si="14"/>
        <v>0</v>
      </c>
      <c r="Q144" s="23">
        <f t="shared" si="14"/>
        <v>0</v>
      </c>
      <c r="R144" s="23">
        <f t="shared" si="14"/>
        <v>24.78</v>
      </c>
      <c r="S144" s="23">
        <f t="shared" si="14"/>
        <v>19.010000000000002</v>
      </c>
      <c r="T144" s="23">
        <f t="shared" si="14"/>
        <v>0</v>
      </c>
      <c r="U144" s="23">
        <f t="shared" si="14"/>
        <v>0</v>
      </c>
      <c r="V144" s="23">
        <f t="shared" si="14"/>
        <v>25.84</v>
      </c>
      <c r="W144" s="23">
        <f t="shared" si="14"/>
        <v>0</v>
      </c>
      <c r="X144" s="23">
        <f t="shared" si="14"/>
        <v>0</v>
      </c>
      <c r="Y144" s="23">
        <f t="shared" si="14"/>
        <v>0</v>
      </c>
      <c r="Z144" s="23">
        <f t="shared" si="14"/>
        <v>0</v>
      </c>
      <c r="AA144" s="23">
        <f t="shared" si="14"/>
        <v>0</v>
      </c>
      <c r="AB144" s="23">
        <f t="shared" si="14"/>
        <v>3.97</v>
      </c>
      <c r="AC144" s="23">
        <f t="shared" si="14"/>
        <v>1.97</v>
      </c>
      <c r="AD144" s="23">
        <f t="shared" si="14"/>
        <v>0</v>
      </c>
      <c r="AE144" s="23">
        <f t="shared" si="14"/>
        <v>0</v>
      </c>
      <c r="AF144" s="23">
        <f t="shared" si="14"/>
        <v>4.22</v>
      </c>
      <c r="AG144" s="23">
        <f t="shared" si="14"/>
        <v>0</v>
      </c>
      <c r="AH144" s="23">
        <f t="shared" si="14"/>
        <v>0</v>
      </c>
      <c r="AI144" s="23">
        <f t="shared" si="14"/>
        <v>0</v>
      </c>
      <c r="AJ144" s="23">
        <f t="shared" si="14"/>
        <v>0</v>
      </c>
      <c r="AK144" s="23">
        <f t="shared" si="14"/>
        <v>0</v>
      </c>
      <c r="AL144" s="23">
        <f t="shared" si="14"/>
        <v>3.62</v>
      </c>
      <c r="AM144" s="23">
        <f t="shared" si="14"/>
        <v>0.42</v>
      </c>
      <c r="AN144" s="23">
        <f t="shared" si="14"/>
        <v>0</v>
      </c>
      <c r="AO144" s="23">
        <f t="shared" si="14"/>
        <v>0</v>
      </c>
      <c r="AP144" s="23">
        <f t="shared" si="14"/>
        <v>4</v>
      </c>
      <c r="AQ144" s="23">
        <f t="shared" si="14"/>
        <v>0</v>
      </c>
      <c r="AR144" s="23">
        <f t="shared" si="14"/>
        <v>0</v>
      </c>
      <c r="AS144" s="23">
        <f t="shared" si="14"/>
        <v>0.01</v>
      </c>
      <c r="AT144" s="23">
        <f t="shared" si="14"/>
        <v>0</v>
      </c>
      <c r="AU144" s="23">
        <f t="shared" si="14"/>
        <v>0</v>
      </c>
      <c r="AV144" s="23">
        <f t="shared" si="14"/>
        <v>1093.24</v>
      </c>
      <c r="AW144" s="23">
        <f t="shared" si="14"/>
        <v>159.68</v>
      </c>
      <c r="AX144" s="23">
        <f t="shared" si="14"/>
        <v>0.23</v>
      </c>
      <c r="AY144" s="23">
        <f t="shared" si="14"/>
        <v>0</v>
      </c>
      <c r="AZ144" s="23">
        <f t="shared" si="14"/>
        <v>790.17</v>
      </c>
      <c r="BA144" s="23">
        <f t="shared" si="14"/>
        <v>0</v>
      </c>
      <c r="BB144" s="23">
        <f t="shared" si="14"/>
        <v>0</v>
      </c>
      <c r="BC144" s="23">
        <f t="shared" si="14"/>
        <v>0</v>
      </c>
      <c r="BD144" s="23">
        <f t="shared" si="14"/>
        <v>0</v>
      </c>
      <c r="BE144" s="23">
        <f t="shared" si="14"/>
        <v>0</v>
      </c>
      <c r="BF144" s="23">
        <f t="shared" si="14"/>
        <v>1146.74</v>
      </c>
      <c r="BG144" s="23">
        <f t="shared" si="14"/>
        <v>100.07</v>
      </c>
      <c r="BH144" s="23">
        <f t="shared" si="14"/>
        <v>1.51</v>
      </c>
      <c r="BI144" s="23">
        <f t="shared" si="14"/>
        <v>0</v>
      </c>
      <c r="BJ144" s="23">
        <f t="shared" si="14"/>
        <v>621.48</v>
      </c>
      <c r="BK144" s="23">
        <f t="shared" si="14"/>
        <v>4106.84</v>
      </c>
    </row>
    <row r="145" spans="1:63" x14ac:dyDescent="0.2">
      <c r="A145" s="41"/>
      <c r="B145" s="42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7"/>
    </row>
    <row r="146" spans="1:63" x14ac:dyDescent="0.2">
      <c r="A146" s="10" t="s">
        <v>149</v>
      </c>
      <c r="B146" s="43" t="s">
        <v>150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7"/>
    </row>
    <row r="147" spans="1:63" x14ac:dyDescent="0.2">
      <c r="A147" s="10" t="s">
        <v>13</v>
      </c>
      <c r="B147" s="11" t="s">
        <v>151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20"/>
    </row>
    <row r="148" spans="1:63" ht="12.75" thickBot="1" x14ac:dyDescent="0.25">
      <c r="A148" s="18"/>
      <c r="B148" s="48" t="s">
        <v>152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103.65</v>
      </c>
      <c r="AW148" s="16">
        <v>23.279999999999987</v>
      </c>
      <c r="AX148" s="16">
        <v>0</v>
      </c>
      <c r="AY148" s="16">
        <v>0</v>
      </c>
      <c r="AZ148" s="16">
        <v>278.14</v>
      </c>
      <c r="BA148" s="16">
        <v>0</v>
      </c>
      <c r="BB148" s="16">
        <v>0</v>
      </c>
      <c r="BC148" s="16">
        <v>0</v>
      </c>
      <c r="BD148" s="16">
        <v>0</v>
      </c>
      <c r="BE148" s="16">
        <v>0</v>
      </c>
      <c r="BF148" s="16">
        <v>47.76</v>
      </c>
      <c r="BG148" s="16">
        <v>9.1</v>
      </c>
      <c r="BH148" s="16">
        <v>0</v>
      </c>
      <c r="BI148" s="16">
        <v>0</v>
      </c>
      <c r="BJ148" s="16">
        <v>64.959999999999994</v>
      </c>
      <c r="BK148" s="20">
        <f>SUM(C148:BJ148)</f>
        <v>526.89</v>
      </c>
    </row>
    <row r="149" spans="1:63" ht="12.75" thickBot="1" x14ac:dyDescent="0.25">
      <c r="A149" s="21"/>
      <c r="B149" s="22" t="s">
        <v>18</v>
      </c>
      <c r="C149" s="23">
        <f t="shared" ref="C149:BK149" si="15">SUM(C148)</f>
        <v>0</v>
      </c>
      <c r="D149" s="23">
        <f t="shared" si="15"/>
        <v>0</v>
      </c>
      <c r="E149" s="23">
        <f t="shared" si="15"/>
        <v>0</v>
      </c>
      <c r="F149" s="23">
        <f t="shared" si="15"/>
        <v>0</v>
      </c>
      <c r="G149" s="23">
        <f t="shared" si="15"/>
        <v>0</v>
      </c>
      <c r="H149" s="23">
        <f t="shared" si="15"/>
        <v>0</v>
      </c>
      <c r="I149" s="23">
        <f t="shared" si="15"/>
        <v>0</v>
      </c>
      <c r="J149" s="23">
        <f t="shared" si="15"/>
        <v>0</v>
      </c>
      <c r="K149" s="23">
        <f t="shared" si="15"/>
        <v>0</v>
      </c>
      <c r="L149" s="23">
        <f t="shared" si="15"/>
        <v>0</v>
      </c>
      <c r="M149" s="23">
        <f t="shared" si="15"/>
        <v>0</v>
      </c>
      <c r="N149" s="23">
        <f t="shared" si="15"/>
        <v>0</v>
      </c>
      <c r="O149" s="23">
        <f t="shared" si="15"/>
        <v>0</v>
      </c>
      <c r="P149" s="23">
        <f t="shared" si="15"/>
        <v>0</v>
      </c>
      <c r="Q149" s="23">
        <f t="shared" si="15"/>
        <v>0</v>
      </c>
      <c r="R149" s="23">
        <f t="shared" si="15"/>
        <v>0</v>
      </c>
      <c r="S149" s="23">
        <f t="shared" si="15"/>
        <v>0</v>
      </c>
      <c r="T149" s="23">
        <f t="shared" si="15"/>
        <v>0</v>
      </c>
      <c r="U149" s="23">
        <f t="shared" si="15"/>
        <v>0</v>
      </c>
      <c r="V149" s="23">
        <f t="shared" si="15"/>
        <v>0</v>
      </c>
      <c r="W149" s="23">
        <f t="shared" si="15"/>
        <v>0</v>
      </c>
      <c r="X149" s="23">
        <f t="shared" si="15"/>
        <v>0</v>
      </c>
      <c r="Y149" s="23">
        <f t="shared" si="15"/>
        <v>0</v>
      </c>
      <c r="Z149" s="23">
        <f t="shared" si="15"/>
        <v>0</v>
      </c>
      <c r="AA149" s="23">
        <f t="shared" si="15"/>
        <v>0</v>
      </c>
      <c r="AB149" s="23">
        <f t="shared" si="15"/>
        <v>0</v>
      </c>
      <c r="AC149" s="23">
        <f t="shared" si="15"/>
        <v>0</v>
      </c>
      <c r="AD149" s="23">
        <f t="shared" si="15"/>
        <v>0</v>
      </c>
      <c r="AE149" s="23">
        <f t="shared" si="15"/>
        <v>0</v>
      </c>
      <c r="AF149" s="23">
        <f t="shared" si="15"/>
        <v>0</v>
      </c>
      <c r="AG149" s="23">
        <f t="shared" si="15"/>
        <v>0</v>
      </c>
      <c r="AH149" s="23">
        <f t="shared" si="15"/>
        <v>0</v>
      </c>
      <c r="AI149" s="23">
        <f t="shared" si="15"/>
        <v>0</v>
      </c>
      <c r="AJ149" s="23">
        <f t="shared" si="15"/>
        <v>0</v>
      </c>
      <c r="AK149" s="23">
        <f t="shared" si="15"/>
        <v>0</v>
      </c>
      <c r="AL149" s="23">
        <f t="shared" si="15"/>
        <v>0</v>
      </c>
      <c r="AM149" s="23">
        <f t="shared" si="15"/>
        <v>0</v>
      </c>
      <c r="AN149" s="23">
        <f t="shared" si="15"/>
        <v>0</v>
      </c>
      <c r="AO149" s="23">
        <f t="shared" si="15"/>
        <v>0</v>
      </c>
      <c r="AP149" s="23">
        <f t="shared" si="15"/>
        <v>0</v>
      </c>
      <c r="AQ149" s="23">
        <f t="shared" si="15"/>
        <v>0</v>
      </c>
      <c r="AR149" s="23">
        <f t="shared" si="15"/>
        <v>0</v>
      </c>
      <c r="AS149" s="23">
        <f t="shared" si="15"/>
        <v>0</v>
      </c>
      <c r="AT149" s="23">
        <f t="shared" si="15"/>
        <v>0</v>
      </c>
      <c r="AU149" s="23">
        <f t="shared" si="15"/>
        <v>0</v>
      </c>
      <c r="AV149" s="23">
        <f t="shared" si="15"/>
        <v>103.65</v>
      </c>
      <c r="AW149" s="23">
        <f t="shared" si="15"/>
        <v>23.279999999999987</v>
      </c>
      <c r="AX149" s="23">
        <f t="shared" si="15"/>
        <v>0</v>
      </c>
      <c r="AY149" s="23">
        <f t="shared" si="15"/>
        <v>0</v>
      </c>
      <c r="AZ149" s="23">
        <f t="shared" si="15"/>
        <v>278.14</v>
      </c>
      <c r="BA149" s="23">
        <f t="shared" si="15"/>
        <v>0</v>
      </c>
      <c r="BB149" s="23">
        <f t="shared" si="15"/>
        <v>0</v>
      </c>
      <c r="BC149" s="23">
        <f t="shared" si="15"/>
        <v>0</v>
      </c>
      <c r="BD149" s="23">
        <f t="shared" si="15"/>
        <v>0</v>
      </c>
      <c r="BE149" s="23">
        <f t="shared" si="15"/>
        <v>0</v>
      </c>
      <c r="BF149" s="23">
        <f t="shared" si="15"/>
        <v>47.76</v>
      </c>
      <c r="BG149" s="23">
        <f t="shared" si="15"/>
        <v>9.1</v>
      </c>
      <c r="BH149" s="23">
        <f t="shared" si="15"/>
        <v>0</v>
      </c>
      <c r="BI149" s="23">
        <f t="shared" si="15"/>
        <v>0</v>
      </c>
      <c r="BJ149" s="23">
        <f t="shared" si="15"/>
        <v>64.959999999999994</v>
      </c>
      <c r="BK149" s="28">
        <f t="shared" si="15"/>
        <v>526.89</v>
      </c>
    </row>
    <row r="150" spans="1:63" x14ac:dyDescent="0.2">
      <c r="A150" s="41"/>
      <c r="B150" s="49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50"/>
    </row>
    <row r="151" spans="1:63" x14ac:dyDescent="0.2">
      <c r="A151" s="10" t="s">
        <v>19</v>
      </c>
      <c r="B151" s="11" t="s">
        <v>153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7"/>
    </row>
    <row r="152" spans="1:63" x14ac:dyDescent="0.2">
      <c r="A152" s="51"/>
      <c r="B152" s="15" t="s">
        <v>154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4.55</v>
      </c>
      <c r="AW152" s="19">
        <v>28667.64</v>
      </c>
      <c r="AX152" s="19">
        <v>0</v>
      </c>
      <c r="AY152" s="19">
        <v>0</v>
      </c>
      <c r="AZ152" s="19">
        <v>47.42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2.62</v>
      </c>
      <c r="BG152" s="19">
        <v>29.1</v>
      </c>
      <c r="BH152" s="19">
        <v>0</v>
      </c>
      <c r="BI152" s="19">
        <v>0</v>
      </c>
      <c r="BJ152" s="19">
        <v>5.98</v>
      </c>
      <c r="BK152" s="20">
        <f>SUM(C152:BJ152)</f>
        <v>28757.309999999994</v>
      </c>
    </row>
    <row r="153" spans="1:63" x14ac:dyDescent="0.2">
      <c r="A153" s="51"/>
      <c r="B153" s="15" t="s">
        <v>155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4.2300000000000004</v>
      </c>
      <c r="AW153" s="19">
        <v>16579.829999999998</v>
      </c>
      <c r="AX153" s="19">
        <v>0</v>
      </c>
      <c r="AY153" s="19">
        <v>0</v>
      </c>
      <c r="AZ153" s="19">
        <v>12.17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1.9</v>
      </c>
      <c r="BG153" s="19">
        <v>34.75</v>
      </c>
      <c r="BH153" s="19">
        <v>0</v>
      </c>
      <c r="BI153" s="19">
        <v>0</v>
      </c>
      <c r="BJ153" s="19">
        <v>0.95</v>
      </c>
      <c r="BK153" s="20">
        <f>SUM(C153:BJ153)</f>
        <v>16633.829999999998</v>
      </c>
    </row>
    <row r="154" spans="1:63" x14ac:dyDescent="0.2">
      <c r="A154" s="51"/>
      <c r="B154" s="15" t="s">
        <v>156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5.92</v>
      </c>
      <c r="AW154" s="19">
        <v>497.15</v>
      </c>
      <c r="AX154" s="19">
        <v>0</v>
      </c>
      <c r="AY154" s="19">
        <v>0</v>
      </c>
      <c r="AZ154" s="19">
        <v>33.15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3.97</v>
      </c>
      <c r="BG154" s="19">
        <v>8.06</v>
      </c>
      <c r="BH154" s="19">
        <v>0</v>
      </c>
      <c r="BI154" s="19">
        <v>0</v>
      </c>
      <c r="BJ154" s="19">
        <v>5.6</v>
      </c>
      <c r="BK154" s="20">
        <f>SUM(C154:BJ154)</f>
        <v>553.85</v>
      </c>
    </row>
    <row r="155" spans="1:63" x14ac:dyDescent="0.2">
      <c r="A155" s="51"/>
      <c r="B155" s="15" t="s">
        <v>157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0</v>
      </c>
      <c r="AV155" s="19">
        <v>0.97</v>
      </c>
      <c r="AW155" s="19">
        <v>0.98999999999999977</v>
      </c>
      <c r="AX155" s="19">
        <v>0</v>
      </c>
      <c r="AY155" s="19">
        <v>0</v>
      </c>
      <c r="AZ155" s="19">
        <v>0.3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0.49</v>
      </c>
      <c r="BG155" s="19">
        <v>0.01</v>
      </c>
      <c r="BH155" s="19">
        <v>0</v>
      </c>
      <c r="BI155" s="19">
        <v>0</v>
      </c>
      <c r="BJ155" s="19">
        <v>0</v>
      </c>
      <c r="BK155" s="20">
        <f>SUM(C155:BJ155)</f>
        <v>2.76</v>
      </c>
    </row>
    <row r="156" spans="1:63" ht="12.75" thickBot="1" x14ac:dyDescent="0.25">
      <c r="A156" s="51"/>
      <c r="B156" s="15" t="s">
        <v>158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v>0</v>
      </c>
      <c r="AV156" s="19">
        <v>1.27</v>
      </c>
      <c r="AW156" s="19">
        <v>17.82</v>
      </c>
      <c r="AX156" s="19">
        <v>0</v>
      </c>
      <c r="AY156" s="19">
        <v>0</v>
      </c>
      <c r="AZ156" s="19">
        <v>1.21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0.89</v>
      </c>
      <c r="BG156" s="19">
        <v>0.08</v>
      </c>
      <c r="BH156" s="19">
        <v>0</v>
      </c>
      <c r="BI156" s="19">
        <v>0</v>
      </c>
      <c r="BJ156" s="19">
        <v>0.21</v>
      </c>
      <c r="BK156" s="20">
        <f>SUM(C156:BJ156)</f>
        <v>21.48</v>
      </c>
    </row>
    <row r="157" spans="1:63" ht="12.75" thickBot="1" x14ac:dyDescent="0.25">
      <c r="A157" s="31"/>
      <c r="B157" s="52" t="s">
        <v>22</v>
      </c>
      <c r="C157" s="53">
        <f t="shared" ref="C157:BK157" si="16">SUM(C152:C156)</f>
        <v>0</v>
      </c>
      <c r="D157" s="23">
        <f t="shared" si="16"/>
        <v>0</v>
      </c>
      <c r="E157" s="23">
        <f t="shared" si="16"/>
        <v>0</v>
      </c>
      <c r="F157" s="23">
        <f t="shared" si="16"/>
        <v>0</v>
      </c>
      <c r="G157" s="23">
        <f t="shared" si="16"/>
        <v>0</v>
      </c>
      <c r="H157" s="23">
        <f t="shared" si="16"/>
        <v>0</v>
      </c>
      <c r="I157" s="23">
        <f t="shared" si="16"/>
        <v>0</v>
      </c>
      <c r="J157" s="23">
        <f t="shared" si="16"/>
        <v>0</v>
      </c>
      <c r="K157" s="23">
        <f t="shared" si="16"/>
        <v>0</v>
      </c>
      <c r="L157" s="23">
        <f t="shared" si="16"/>
        <v>0</v>
      </c>
      <c r="M157" s="23">
        <f t="shared" si="16"/>
        <v>0</v>
      </c>
      <c r="N157" s="23">
        <f t="shared" si="16"/>
        <v>0</v>
      </c>
      <c r="O157" s="23">
        <f t="shared" si="16"/>
        <v>0</v>
      </c>
      <c r="P157" s="23">
        <f t="shared" si="16"/>
        <v>0</v>
      </c>
      <c r="Q157" s="23">
        <f t="shared" si="16"/>
        <v>0</v>
      </c>
      <c r="R157" s="23">
        <f t="shared" si="16"/>
        <v>0</v>
      </c>
      <c r="S157" s="23">
        <f t="shared" si="16"/>
        <v>0</v>
      </c>
      <c r="T157" s="23">
        <f t="shared" si="16"/>
        <v>0</v>
      </c>
      <c r="U157" s="23">
        <f t="shared" si="16"/>
        <v>0</v>
      </c>
      <c r="V157" s="23">
        <f t="shared" si="16"/>
        <v>0</v>
      </c>
      <c r="W157" s="23">
        <f t="shared" si="16"/>
        <v>0</v>
      </c>
      <c r="X157" s="23">
        <f t="shared" si="16"/>
        <v>0</v>
      </c>
      <c r="Y157" s="23">
        <f t="shared" si="16"/>
        <v>0</v>
      </c>
      <c r="Z157" s="23">
        <f t="shared" si="16"/>
        <v>0</v>
      </c>
      <c r="AA157" s="23">
        <f t="shared" si="16"/>
        <v>0</v>
      </c>
      <c r="AB157" s="23">
        <f t="shared" si="16"/>
        <v>0</v>
      </c>
      <c r="AC157" s="23">
        <f t="shared" si="16"/>
        <v>0</v>
      </c>
      <c r="AD157" s="23">
        <f t="shared" si="16"/>
        <v>0</v>
      </c>
      <c r="AE157" s="23">
        <f t="shared" si="16"/>
        <v>0</v>
      </c>
      <c r="AF157" s="23">
        <f t="shared" si="16"/>
        <v>0</v>
      </c>
      <c r="AG157" s="23">
        <f t="shared" si="16"/>
        <v>0</v>
      </c>
      <c r="AH157" s="23">
        <f t="shared" si="16"/>
        <v>0</v>
      </c>
      <c r="AI157" s="23">
        <f t="shared" si="16"/>
        <v>0</v>
      </c>
      <c r="AJ157" s="23">
        <f t="shared" si="16"/>
        <v>0</v>
      </c>
      <c r="AK157" s="23">
        <f t="shared" si="16"/>
        <v>0</v>
      </c>
      <c r="AL157" s="23">
        <f t="shared" si="16"/>
        <v>0</v>
      </c>
      <c r="AM157" s="23">
        <f t="shared" si="16"/>
        <v>0</v>
      </c>
      <c r="AN157" s="23">
        <f t="shared" si="16"/>
        <v>0</v>
      </c>
      <c r="AO157" s="23">
        <f t="shared" si="16"/>
        <v>0</v>
      </c>
      <c r="AP157" s="23">
        <f t="shared" si="16"/>
        <v>0</v>
      </c>
      <c r="AQ157" s="23">
        <f t="shared" si="16"/>
        <v>0</v>
      </c>
      <c r="AR157" s="23">
        <f t="shared" si="16"/>
        <v>0</v>
      </c>
      <c r="AS157" s="23">
        <f t="shared" si="16"/>
        <v>0</v>
      </c>
      <c r="AT157" s="23">
        <f t="shared" si="16"/>
        <v>0</v>
      </c>
      <c r="AU157" s="23">
        <f t="shared" si="16"/>
        <v>0</v>
      </c>
      <c r="AV157" s="23">
        <f t="shared" si="16"/>
        <v>16.940000000000001</v>
      </c>
      <c r="AW157" s="23">
        <f t="shared" si="16"/>
        <v>45763.43</v>
      </c>
      <c r="AX157" s="23">
        <f t="shared" si="16"/>
        <v>0</v>
      </c>
      <c r="AY157" s="23">
        <f t="shared" si="16"/>
        <v>0</v>
      </c>
      <c r="AZ157" s="23">
        <f t="shared" si="16"/>
        <v>94.25</v>
      </c>
      <c r="BA157" s="23">
        <f t="shared" si="16"/>
        <v>0</v>
      </c>
      <c r="BB157" s="23">
        <f t="shared" si="16"/>
        <v>0</v>
      </c>
      <c r="BC157" s="23">
        <f t="shared" si="16"/>
        <v>0</v>
      </c>
      <c r="BD157" s="23">
        <f t="shared" si="16"/>
        <v>0</v>
      </c>
      <c r="BE157" s="23">
        <f t="shared" si="16"/>
        <v>0</v>
      </c>
      <c r="BF157" s="23">
        <f t="shared" si="16"/>
        <v>9.870000000000001</v>
      </c>
      <c r="BG157" s="23">
        <f t="shared" si="16"/>
        <v>72</v>
      </c>
      <c r="BH157" s="23">
        <f t="shared" si="16"/>
        <v>0</v>
      </c>
      <c r="BI157" s="23">
        <f t="shared" si="16"/>
        <v>0</v>
      </c>
      <c r="BJ157" s="23">
        <f t="shared" si="16"/>
        <v>12.740000000000002</v>
      </c>
      <c r="BK157" s="54">
        <f t="shared" si="16"/>
        <v>45969.229999999996</v>
      </c>
    </row>
    <row r="158" spans="1:63" ht="12.75" thickBot="1" x14ac:dyDescent="0.25">
      <c r="A158" s="21"/>
      <c r="B158" s="46" t="s">
        <v>144</v>
      </c>
      <c r="C158" s="23">
        <f t="shared" ref="C158:BK158" si="17">C157+C149</f>
        <v>0</v>
      </c>
      <c r="D158" s="23">
        <f t="shared" si="17"/>
        <v>0</v>
      </c>
      <c r="E158" s="23">
        <f t="shared" si="17"/>
        <v>0</v>
      </c>
      <c r="F158" s="23">
        <f t="shared" si="17"/>
        <v>0</v>
      </c>
      <c r="G158" s="23">
        <f t="shared" si="17"/>
        <v>0</v>
      </c>
      <c r="H158" s="23">
        <f t="shared" si="17"/>
        <v>0</v>
      </c>
      <c r="I158" s="23">
        <f t="shared" si="17"/>
        <v>0</v>
      </c>
      <c r="J158" s="23">
        <f t="shared" si="17"/>
        <v>0</v>
      </c>
      <c r="K158" s="23">
        <f t="shared" si="17"/>
        <v>0</v>
      </c>
      <c r="L158" s="23">
        <f t="shared" si="17"/>
        <v>0</v>
      </c>
      <c r="M158" s="23">
        <f t="shared" si="17"/>
        <v>0</v>
      </c>
      <c r="N158" s="23">
        <f t="shared" si="17"/>
        <v>0</v>
      </c>
      <c r="O158" s="23">
        <f t="shared" si="17"/>
        <v>0</v>
      </c>
      <c r="P158" s="23">
        <f t="shared" si="17"/>
        <v>0</v>
      </c>
      <c r="Q158" s="23">
        <f t="shared" si="17"/>
        <v>0</v>
      </c>
      <c r="R158" s="23">
        <f t="shared" si="17"/>
        <v>0</v>
      </c>
      <c r="S158" s="23">
        <f t="shared" si="17"/>
        <v>0</v>
      </c>
      <c r="T158" s="23">
        <f t="shared" si="17"/>
        <v>0</v>
      </c>
      <c r="U158" s="23">
        <f t="shared" si="17"/>
        <v>0</v>
      </c>
      <c r="V158" s="23">
        <f t="shared" si="17"/>
        <v>0</v>
      </c>
      <c r="W158" s="23">
        <f t="shared" si="17"/>
        <v>0</v>
      </c>
      <c r="X158" s="23">
        <f t="shared" si="17"/>
        <v>0</v>
      </c>
      <c r="Y158" s="23">
        <f t="shared" si="17"/>
        <v>0</v>
      </c>
      <c r="Z158" s="23">
        <f t="shared" si="17"/>
        <v>0</v>
      </c>
      <c r="AA158" s="23">
        <f t="shared" si="17"/>
        <v>0</v>
      </c>
      <c r="AB158" s="23">
        <f t="shared" si="17"/>
        <v>0</v>
      </c>
      <c r="AC158" s="23">
        <f t="shared" si="17"/>
        <v>0</v>
      </c>
      <c r="AD158" s="23">
        <f t="shared" si="17"/>
        <v>0</v>
      </c>
      <c r="AE158" s="23">
        <f t="shared" si="17"/>
        <v>0</v>
      </c>
      <c r="AF158" s="23">
        <f t="shared" si="17"/>
        <v>0</v>
      </c>
      <c r="AG158" s="23">
        <f t="shared" si="17"/>
        <v>0</v>
      </c>
      <c r="AH158" s="23">
        <f t="shared" si="17"/>
        <v>0</v>
      </c>
      <c r="AI158" s="23">
        <f t="shared" si="17"/>
        <v>0</v>
      </c>
      <c r="AJ158" s="23">
        <f t="shared" si="17"/>
        <v>0</v>
      </c>
      <c r="AK158" s="23">
        <f t="shared" si="17"/>
        <v>0</v>
      </c>
      <c r="AL158" s="23">
        <f t="shared" si="17"/>
        <v>0</v>
      </c>
      <c r="AM158" s="23">
        <f t="shared" si="17"/>
        <v>0</v>
      </c>
      <c r="AN158" s="23">
        <f t="shared" si="17"/>
        <v>0</v>
      </c>
      <c r="AO158" s="23">
        <f t="shared" si="17"/>
        <v>0</v>
      </c>
      <c r="AP158" s="23">
        <f t="shared" si="17"/>
        <v>0</v>
      </c>
      <c r="AQ158" s="23">
        <f t="shared" si="17"/>
        <v>0</v>
      </c>
      <c r="AR158" s="23">
        <f t="shared" si="17"/>
        <v>0</v>
      </c>
      <c r="AS158" s="23">
        <f t="shared" si="17"/>
        <v>0</v>
      </c>
      <c r="AT158" s="23">
        <f t="shared" si="17"/>
        <v>0</v>
      </c>
      <c r="AU158" s="23">
        <f t="shared" si="17"/>
        <v>0</v>
      </c>
      <c r="AV158" s="23">
        <f t="shared" si="17"/>
        <v>120.59</v>
      </c>
      <c r="AW158" s="23">
        <f t="shared" si="17"/>
        <v>45786.71</v>
      </c>
      <c r="AX158" s="23">
        <f t="shared" si="17"/>
        <v>0</v>
      </c>
      <c r="AY158" s="23">
        <f t="shared" si="17"/>
        <v>0</v>
      </c>
      <c r="AZ158" s="23">
        <f t="shared" si="17"/>
        <v>372.39</v>
      </c>
      <c r="BA158" s="23">
        <f t="shared" si="17"/>
        <v>0</v>
      </c>
      <c r="BB158" s="23">
        <f t="shared" si="17"/>
        <v>0</v>
      </c>
      <c r="BC158" s="23">
        <f t="shared" si="17"/>
        <v>0</v>
      </c>
      <c r="BD158" s="23">
        <f t="shared" si="17"/>
        <v>0</v>
      </c>
      <c r="BE158" s="23">
        <f t="shared" si="17"/>
        <v>0</v>
      </c>
      <c r="BF158" s="23">
        <f t="shared" si="17"/>
        <v>57.629999999999995</v>
      </c>
      <c r="BG158" s="23">
        <f t="shared" si="17"/>
        <v>81.099999999999994</v>
      </c>
      <c r="BH158" s="23">
        <f t="shared" si="17"/>
        <v>0</v>
      </c>
      <c r="BI158" s="23">
        <f t="shared" si="17"/>
        <v>0</v>
      </c>
      <c r="BJ158" s="23">
        <f t="shared" si="17"/>
        <v>77.699999999999989</v>
      </c>
      <c r="BK158" s="28">
        <f t="shared" si="17"/>
        <v>46496.119999999995</v>
      </c>
    </row>
    <row r="159" spans="1:63" x14ac:dyDescent="0.2">
      <c r="A159" s="41"/>
      <c r="B159" s="55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50"/>
    </row>
    <row r="160" spans="1:63" x14ac:dyDescent="0.2">
      <c r="A160" s="10" t="s">
        <v>159</v>
      </c>
      <c r="B160" s="43" t="s">
        <v>160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7"/>
    </row>
    <row r="161" spans="1:63" ht="12.75" thickBot="1" x14ac:dyDescent="0.25">
      <c r="A161" s="51" t="s">
        <v>13</v>
      </c>
      <c r="B161" s="56" t="s">
        <v>161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0</v>
      </c>
      <c r="BJ161" s="19">
        <v>0</v>
      </c>
      <c r="BK161" s="20">
        <v>0</v>
      </c>
    </row>
    <row r="162" spans="1:63" ht="12.75" thickBot="1" x14ac:dyDescent="0.25">
      <c r="A162" s="21"/>
      <c r="B162" s="46" t="s">
        <v>148</v>
      </c>
      <c r="C162" s="23">
        <f>SUM(C161)</f>
        <v>0</v>
      </c>
      <c r="D162" s="23">
        <f t="shared" ref="D162:BK162" si="18">SUM(D161)</f>
        <v>0</v>
      </c>
      <c r="E162" s="23">
        <f t="shared" si="18"/>
        <v>0</v>
      </c>
      <c r="F162" s="23">
        <f t="shared" si="18"/>
        <v>0</v>
      </c>
      <c r="G162" s="23">
        <f t="shared" si="18"/>
        <v>0</v>
      </c>
      <c r="H162" s="23">
        <f t="shared" si="18"/>
        <v>0</v>
      </c>
      <c r="I162" s="23">
        <f t="shared" si="18"/>
        <v>0</v>
      </c>
      <c r="J162" s="23">
        <f t="shared" si="18"/>
        <v>0</v>
      </c>
      <c r="K162" s="23">
        <f t="shared" si="18"/>
        <v>0</v>
      </c>
      <c r="L162" s="23">
        <f t="shared" si="18"/>
        <v>0</v>
      </c>
      <c r="M162" s="23">
        <f t="shared" si="18"/>
        <v>0</v>
      </c>
      <c r="N162" s="23">
        <f t="shared" si="18"/>
        <v>0</v>
      </c>
      <c r="O162" s="23">
        <f t="shared" si="18"/>
        <v>0</v>
      </c>
      <c r="P162" s="23">
        <f t="shared" si="18"/>
        <v>0</v>
      </c>
      <c r="Q162" s="23">
        <f t="shared" si="18"/>
        <v>0</v>
      </c>
      <c r="R162" s="23">
        <f t="shared" si="18"/>
        <v>0</v>
      </c>
      <c r="S162" s="23">
        <f t="shared" si="18"/>
        <v>0</v>
      </c>
      <c r="T162" s="23">
        <f t="shared" si="18"/>
        <v>0</v>
      </c>
      <c r="U162" s="23">
        <f t="shared" si="18"/>
        <v>0</v>
      </c>
      <c r="V162" s="23">
        <f t="shared" si="18"/>
        <v>0</v>
      </c>
      <c r="W162" s="23">
        <f t="shared" si="18"/>
        <v>0</v>
      </c>
      <c r="X162" s="23">
        <f t="shared" si="18"/>
        <v>0</v>
      </c>
      <c r="Y162" s="23">
        <f t="shared" si="18"/>
        <v>0</v>
      </c>
      <c r="Z162" s="23">
        <f t="shared" si="18"/>
        <v>0</v>
      </c>
      <c r="AA162" s="23">
        <f t="shared" si="18"/>
        <v>0</v>
      </c>
      <c r="AB162" s="23">
        <f t="shared" si="18"/>
        <v>0</v>
      </c>
      <c r="AC162" s="23">
        <f t="shared" si="18"/>
        <v>0</v>
      </c>
      <c r="AD162" s="23">
        <f t="shared" si="18"/>
        <v>0</v>
      </c>
      <c r="AE162" s="23">
        <f t="shared" si="18"/>
        <v>0</v>
      </c>
      <c r="AF162" s="23">
        <f t="shared" si="18"/>
        <v>0</v>
      </c>
      <c r="AG162" s="23">
        <f t="shared" si="18"/>
        <v>0</v>
      </c>
      <c r="AH162" s="23">
        <f t="shared" si="18"/>
        <v>0</v>
      </c>
      <c r="AI162" s="23">
        <f t="shared" si="18"/>
        <v>0</v>
      </c>
      <c r="AJ162" s="23">
        <f t="shared" si="18"/>
        <v>0</v>
      </c>
      <c r="AK162" s="23">
        <f t="shared" si="18"/>
        <v>0</v>
      </c>
      <c r="AL162" s="23">
        <f t="shared" si="18"/>
        <v>0</v>
      </c>
      <c r="AM162" s="23">
        <f t="shared" si="18"/>
        <v>0</v>
      </c>
      <c r="AN162" s="23">
        <f t="shared" si="18"/>
        <v>0</v>
      </c>
      <c r="AO162" s="23">
        <f t="shared" si="18"/>
        <v>0</v>
      </c>
      <c r="AP162" s="23">
        <f t="shared" si="18"/>
        <v>0</v>
      </c>
      <c r="AQ162" s="23">
        <f t="shared" si="18"/>
        <v>0</v>
      </c>
      <c r="AR162" s="23">
        <f t="shared" si="18"/>
        <v>0</v>
      </c>
      <c r="AS162" s="23">
        <f t="shared" si="18"/>
        <v>0</v>
      </c>
      <c r="AT162" s="23">
        <f t="shared" si="18"/>
        <v>0</v>
      </c>
      <c r="AU162" s="23">
        <f t="shared" si="18"/>
        <v>0</v>
      </c>
      <c r="AV162" s="23">
        <f t="shared" si="18"/>
        <v>0</v>
      </c>
      <c r="AW162" s="23">
        <f t="shared" si="18"/>
        <v>0</v>
      </c>
      <c r="AX162" s="23">
        <f t="shared" si="18"/>
        <v>0</v>
      </c>
      <c r="AY162" s="23">
        <f t="shared" si="18"/>
        <v>0</v>
      </c>
      <c r="AZ162" s="23">
        <f t="shared" si="18"/>
        <v>0</v>
      </c>
      <c r="BA162" s="23">
        <f t="shared" si="18"/>
        <v>0</v>
      </c>
      <c r="BB162" s="23">
        <f t="shared" si="18"/>
        <v>0</v>
      </c>
      <c r="BC162" s="23">
        <f t="shared" si="18"/>
        <v>0</v>
      </c>
      <c r="BD162" s="23">
        <f t="shared" si="18"/>
        <v>0</v>
      </c>
      <c r="BE162" s="23">
        <f t="shared" si="18"/>
        <v>0</v>
      </c>
      <c r="BF162" s="23">
        <f t="shared" si="18"/>
        <v>0</v>
      </c>
      <c r="BG162" s="23">
        <f t="shared" si="18"/>
        <v>0</v>
      </c>
      <c r="BH162" s="23">
        <f t="shared" si="18"/>
        <v>0</v>
      </c>
      <c r="BI162" s="23">
        <f t="shared" si="18"/>
        <v>0</v>
      </c>
      <c r="BJ162" s="23">
        <f t="shared" si="18"/>
        <v>0</v>
      </c>
      <c r="BK162" s="28">
        <f t="shared" si="18"/>
        <v>0</v>
      </c>
    </row>
    <row r="163" spans="1:63" ht="12.75" thickBot="1" x14ac:dyDescent="0.25">
      <c r="A163" s="57"/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60"/>
    </row>
    <row r="164" spans="1:63" ht="12.75" thickBot="1" x14ac:dyDescent="0.25">
      <c r="A164" s="21"/>
      <c r="B164" s="61" t="s">
        <v>162</v>
      </c>
      <c r="C164" s="23">
        <f t="shared" ref="C164:BK164" si="19">C162+C158+C144+C139+C104</f>
        <v>0</v>
      </c>
      <c r="D164" s="23">
        <f t="shared" si="19"/>
        <v>3962.7200000000003</v>
      </c>
      <c r="E164" s="23">
        <f t="shared" si="19"/>
        <v>926.18999999999994</v>
      </c>
      <c r="F164" s="23">
        <f t="shared" si="19"/>
        <v>0</v>
      </c>
      <c r="G164" s="23">
        <f t="shared" si="19"/>
        <v>0</v>
      </c>
      <c r="H164" s="23">
        <f t="shared" si="19"/>
        <v>2884.7500000000005</v>
      </c>
      <c r="I164" s="23">
        <f t="shared" si="19"/>
        <v>39664.060000000005</v>
      </c>
      <c r="J164" s="23">
        <f t="shared" si="19"/>
        <v>2708.1999999999994</v>
      </c>
      <c r="K164" s="23">
        <f t="shared" si="19"/>
        <v>5.79</v>
      </c>
      <c r="L164" s="23">
        <f t="shared" si="19"/>
        <v>6481.0599999999995</v>
      </c>
      <c r="M164" s="23">
        <f t="shared" si="19"/>
        <v>0</v>
      </c>
      <c r="N164" s="23">
        <f t="shared" si="19"/>
        <v>0</v>
      </c>
      <c r="O164" s="23">
        <f t="shared" si="19"/>
        <v>0</v>
      </c>
      <c r="P164" s="23">
        <f t="shared" si="19"/>
        <v>0</v>
      </c>
      <c r="Q164" s="23">
        <f t="shared" si="19"/>
        <v>0</v>
      </c>
      <c r="R164" s="23">
        <f t="shared" si="19"/>
        <v>1840.65</v>
      </c>
      <c r="S164" s="23">
        <f t="shared" si="19"/>
        <v>2840.13</v>
      </c>
      <c r="T164" s="23">
        <f t="shared" si="19"/>
        <v>424.63</v>
      </c>
      <c r="U164" s="23">
        <f t="shared" si="19"/>
        <v>0</v>
      </c>
      <c r="V164" s="23">
        <f t="shared" si="19"/>
        <v>1212.6000000000001</v>
      </c>
      <c r="W164" s="23">
        <f t="shared" si="19"/>
        <v>0</v>
      </c>
      <c r="X164" s="23">
        <f t="shared" si="19"/>
        <v>0</v>
      </c>
      <c r="Y164" s="23">
        <f t="shared" si="19"/>
        <v>0</v>
      </c>
      <c r="Z164" s="23">
        <f t="shared" si="19"/>
        <v>0</v>
      </c>
      <c r="AA164" s="23">
        <f t="shared" si="19"/>
        <v>0</v>
      </c>
      <c r="AB164" s="23">
        <f t="shared" si="19"/>
        <v>476.23</v>
      </c>
      <c r="AC164" s="23">
        <f t="shared" si="19"/>
        <v>98.44</v>
      </c>
      <c r="AD164" s="23">
        <f t="shared" si="19"/>
        <v>1.47</v>
      </c>
      <c r="AE164" s="23">
        <f t="shared" si="19"/>
        <v>0</v>
      </c>
      <c r="AF164" s="23">
        <f t="shared" si="19"/>
        <v>614.18000000000006</v>
      </c>
      <c r="AG164" s="23">
        <f t="shared" si="19"/>
        <v>0</v>
      </c>
      <c r="AH164" s="23">
        <f t="shared" si="19"/>
        <v>0</v>
      </c>
      <c r="AI164" s="23">
        <f t="shared" si="19"/>
        <v>0</v>
      </c>
      <c r="AJ164" s="23">
        <f t="shared" si="19"/>
        <v>0</v>
      </c>
      <c r="AK164" s="23">
        <f t="shared" si="19"/>
        <v>0</v>
      </c>
      <c r="AL164" s="23">
        <f t="shared" si="19"/>
        <v>908.91999999999973</v>
      </c>
      <c r="AM164" s="23">
        <f t="shared" si="19"/>
        <v>27.640000000000004</v>
      </c>
      <c r="AN164" s="23">
        <f t="shared" si="19"/>
        <v>2.5500000000000003</v>
      </c>
      <c r="AO164" s="23">
        <f t="shared" si="19"/>
        <v>0</v>
      </c>
      <c r="AP164" s="23">
        <f t="shared" si="19"/>
        <v>218.57000000000002</v>
      </c>
      <c r="AQ164" s="23">
        <f t="shared" si="19"/>
        <v>0</v>
      </c>
      <c r="AR164" s="23">
        <f t="shared" si="19"/>
        <v>116.10000000000001</v>
      </c>
      <c r="AS164" s="23">
        <f t="shared" si="19"/>
        <v>0.42000000000000004</v>
      </c>
      <c r="AT164" s="23">
        <f t="shared" si="19"/>
        <v>0</v>
      </c>
      <c r="AU164" s="23">
        <f t="shared" si="19"/>
        <v>0</v>
      </c>
      <c r="AV164" s="23">
        <f t="shared" si="19"/>
        <v>25398.22</v>
      </c>
      <c r="AW164" s="23">
        <f t="shared" si="19"/>
        <v>58044.460000000006</v>
      </c>
      <c r="AX164" s="23">
        <f t="shared" si="19"/>
        <v>203.77999999999997</v>
      </c>
      <c r="AY164" s="23">
        <f t="shared" si="19"/>
        <v>0.25</v>
      </c>
      <c r="AZ164" s="23">
        <f t="shared" si="19"/>
        <v>16820.409999999996</v>
      </c>
      <c r="BA164" s="23">
        <f t="shared" si="19"/>
        <v>0</v>
      </c>
      <c r="BB164" s="23">
        <f t="shared" si="19"/>
        <v>0</v>
      </c>
      <c r="BC164" s="23">
        <f t="shared" si="19"/>
        <v>0</v>
      </c>
      <c r="BD164" s="23">
        <f t="shared" si="19"/>
        <v>0</v>
      </c>
      <c r="BE164" s="23">
        <f t="shared" si="19"/>
        <v>0</v>
      </c>
      <c r="BF164" s="23">
        <f t="shared" si="19"/>
        <v>29606.080000000002</v>
      </c>
      <c r="BG164" s="23">
        <f t="shared" si="19"/>
        <v>2125.71</v>
      </c>
      <c r="BH164" s="23">
        <f t="shared" si="19"/>
        <v>384.29999999999995</v>
      </c>
      <c r="BI164" s="23">
        <f t="shared" si="19"/>
        <v>0</v>
      </c>
      <c r="BJ164" s="23">
        <f t="shared" si="19"/>
        <v>8766.0400000000009</v>
      </c>
      <c r="BK164" s="23">
        <f t="shared" si="19"/>
        <v>206764.55000000002</v>
      </c>
    </row>
    <row r="165" spans="1:63" x14ac:dyDescent="0.2">
      <c r="A165" s="41"/>
      <c r="B165" s="55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50"/>
    </row>
    <row r="166" spans="1:63" ht="12.75" thickBot="1" x14ac:dyDescent="0.25">
      <c r="A166" s="51" t="s">
        <v>163</v>
      </c>
      <c r="B166" s="62" t="s">
        <v>164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0</v>
      </c>
      <c r="BI166" s="19">
        <v>0</v>
      </c>
      <c r="BJ166" s="19">
        <v>0</v>
      </c>
      <c r="BK166" s="20">
        <v>0</v>
      </c>
    </row>
    <row r="167" spans="1:63" ht="12.75" thickBot="1" x14ac:dyDescent="0.25">
      <c r="A167" s="21"/>
      <c r="B167" s="46" t="s">
        <v>148</v>
      </c>
      <c r="C167" s="23">
        <f>SUM(C166)</f>
        <v>0</v>
      </c>
      <c r="D167" s="23">
        <f t="shared" ref="D167:BK167" si="20">SUM(D166)</f>
        <v>0</v>
      </c>
      <c r="E167" s="23">
        <f t="shared" si="20"/>
        <v>0</v>
      </c>
      <c r="F167" s="23">
        <f t="shared" si="20"/>
        <v>0</v>
      </c>
      <c r="G167" s="23">
        <f t="shared" si="20"/>
        <v>0</v>
      </c>
      <c r="H167" s="23">
        <f t="shared" si="20"/>
        <v>0</v>
      </c>
      <c r="I167" s="23">
        <f t="shared" si="20"/>
        <v>0</v>
      </c>
      <c r="J167" s="23">
        <f t="shared" si="20"/>
        <v>0</v>
      </c>
      <c r="K167" s="23">
        <f t="shared" si="20"/>
        <v>0</v>
      </c>
      <c r="L167" s="23">
        <f t="shared" si="20"/>
        <v>0</v>
      </c>
      <c r="M167" s="23">
        <f t="shared" si="20"/>
        <v>0</v>
      </c>
      <c r="N167" s="23">
        <f t="shared" si="20"/>
        <v>0</v>
      </c>
      <c r="O167" s="23">
        <f t="shared" si="20"/>
        <v>0</v>
      </c>
      <c r="P167" s="23">
        <f t="shared" si="20"/>
        <v>0</v>
      </c>
      <c r="Q167" s="23">
        <f t="shared" si="20"/>
        <v>0</v>
      </c>
      <c r="R167" s="23">
        <f t="shared" si="20"/>
        <v>0</v>
      </c>
      <c r="S167" s="23">
        <f t="shared" si="20"/>
        <v>0</v>
      </c>
      <c r="T167" s="23">
        <f t="shared" si="20"/>
        <v>0</v>
      </c>
      <c r="U167" s="23">
        <f t="shared" si="20"/>
        <v>0</v>
      </c>
      <c r="V167" s="23">
        <f t="shared" si="20"/>
        <v>0</v>
      </c>
      <c r="W167" s="23">
        <f t="shared" si="20"/>
        <v>0</v>
      </c>
      <c r="X167" s="23">
        <f t="shared" si="20"/>
        <v>0</v>
      </c>
      <c r="Y167" s="23">
        <f t="shared" si="20"/>
        <v>0</v>
      </c>
      <c r="Z167" s="23">
        <f t="shared" si="20"/>
        <v>0</v>
      </c>
      <c r="AA167" s="23">
        <f t="shared" si="20"/>
        <v>0</v>
      </c>
      <c r="AB167" s="23">
        <f t="shared" si="20"/>
        <v>0</v>
      </c>
      <c r="AC167" s="23">
        <f t="shared" si="20"/>
        <v>0</v>
      </c>
      <c r="AD167" s="23">
        <f t="shared" si="20"/>
        <v>0</v>
      </c>
      <c r="AE167" s="23">
        <f t="shared" si="20"/>
        <v>0</v>
      </c>
      <c r="AF167" s="23">
        <f t="shared" si="20"/>
        <v>0</v>
      </c>
      <c r="AG167" s="23">
        <f t="shared" si="20"/>
        <v>0</v>
      </c>
      <c r="AH167" s="23">
        <f t="shared" si="20"/>
        <v>0</v>
      </c>
      <c r="AI167" s="23">
        <f t="shared" si="20"/>
        <v>0</v>
      </c>
      <c r="AJ167" s="23">
        <f t="shared" si="20"/>
        <v>0</v>
      </c>
      <c r="AK167" s="23">
        <f t="shared" si="20"/>
        <v>0</v>
      </c>
      <c r="AL167" s="23">
        <f t="shared" si="20"/>
        <v>0</v>
      </c>
      <c r="AM167" s="23">
        <f t="shared" si="20"/>
        <v>0</v>
      </c>
      <c r="AN167" s="23">
        <f t="shared" si="20"/>
        <v>0</v>
      </c>
      <c r="AO167" s="23">
        <f t="shared" si="20"/>
        <v>0</v>
      </c>
      <c r="AP167" s="23">
        <f t="shared" si="20"/>
        <v>0</v>
      </c>
      <c r="AQ167" s="23">
        <f t="shared" si="20"/>
        <v>0</v>
      </c>
      <c r="AR167" s="23">
        <f t="shared" si="20"/>
        <v>0</v>
      </c>
      <c r="AS167" s="23">
        <f t="shared" si="20"/>
        <v>0</v>
      </c>
      <c r="AT167" s="23">
        <f t="shared" si="20"/>
        <v>0</v>
      </c>
      <c r="AU167" s="23">
        <f t="shared" si="20"/>
        <v>0</v>
      </c>
      <c r="AV167" s="23">
        <f t="shared" si="20"/>
        <v>0</v>
      </c>
      <c r="AW167" s="23">
        <f t="shared" si="20"/>
        <v>0</v>
      </c>
      <c r="AX167" s="23">
        <f t="shared" si="20"/>
        <v>0</v>
      </c>
      <c r="AY167" s="23">
        <f t="shared" si="20"/>
        <v>0</v>
      </c>
      <c r="AZ167" s="23">
        <f t="shared" si="20"/>
        <v>0</v>
      </c>
      <c r="BA167" s="23">
        <f t="shared" si="20"/>
        <v>0</v>
      </c>
      <c r="BB167" s="23">
        <f t="shared" si="20"/>
        <v>0</v>
      </c>
      <c r="BC167" s="23">
        <f t="shared" si="20"/>
        <v>0</v>
      </c>
      <c r="BD167" s="23">
        <f t="shared" si="20"/>
        <v>0</v>
      </c>
      <c r="BE167" s="23">
        <f t="shared" si="20"/>
        <v>0</v>
      </c>
      <c r="BF167" s="23">
        <f t="shared" si="20"/>
        <v>0</v>
      </c>
      <c r="BG167" s="23">
        <f t="shared" si="20"/>
        <v>0</v>
      </c>
      <c r="BH167" s="23">
        <f t="shared" si="20"/>
        <v>0</v>
      </c>
      <c r="BI167" s="23">
        <f t="shared" si="20"/>
        <v>0</v>
      </c>
      <c r="BJ167" s="23">
        <f t="shared" si="20"/>
        <v>0</v>
      </c>
      <c r="BK167" s="28">
        <f t="shared" si="20"/>
        <v>0</v>
      </c>
    </row>
    <row r="168" spans="1:63" x14ac:dyDescent="0.2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</row>
    <row r="169" spans="1:63" x14ac:dyDescent="0.2">
      <c r="A169" s="63"/>
      <c r="B169" s="63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</row>
    <row r="170" spans="1:63" x14ac:dyDescent="0.2">
      <c r="A170" s="63"/>
      <c r="B170" s="65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</row>
    <row r="171" spans="1:63" x14ac:dyDescent="0.2">
      <c r="A171" s="63"/>
      <c r="B171" s="66" t="s">
        <v>165</v>
      </c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3"/>
    </row>
    <row r="172" spans="1:63" x14ac:dyDescent="0.2">
      <c r="A172" s="63"/>
      <c r="B172" s="66" t="s">
        <v>166</v>
      </c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</row>
    <row r="173" spans="1:63" x14ac:dyDescent="0.2">
      <c r="A173" s="63"/>
      <c r="B173" s="66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</row>
    <row r="174" spans="1:63" x14ac:dyDescent="0.2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</row>
    <row r="175" spans="1:63" x14ac:dyDescent="0.2">
      <c r="A175" s="63"/>
      <c r="B175" s="66" t="s">
        <v>167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</row>
    <row r="176" spans="1:63" x14ac:dyDescent="0.2">
      <c r="A176" s="63"/>
      <c r="B176" s="66" t="s">
        <v>168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</row>
    <row r="177" spans="1:63" x14ac:dyDescent="0.2">
      <c r="A177" s="63"/>
      <c r="B177" s="66" t="s">
        <v>169</v>
      </c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</row>
    <row r="178" spans="1:63" x14ac:dyDescent="0.2">
      <c r="A178" s="63"/>
      <c r="B178" s="66" t="s">
        <v>170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</row>
    <row r="179" spans="1:63" x14ac:dyDescent="0.2">
      <c r="A179" s="63"/>
      <c r="B179" s="66" t="s">
        <v>171</v>
      </c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</row>
    <row r="180" spans="1:63" x14ac:dyDescent="0.2">
      <c r="A180" s="63"/>
      <c r="B180" s="66" t="s">
        <v>172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</row>
  </sheetData>
  <mergeCells count="25"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1" ma:contentTypeDescription="Create a new document." ma:contentTypeScope="" ma:versionID="dd02e91f88c397193d3c6c2a1e50ea73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targetNamespace="http://schemas.microsoft.com/office/2006/metadata/properties" ma:root="true" ma:fieldsID="746efa29e4ee9f3992a33bb62ae826e6" ns1:_="" ns3:_="">
    <xsd:import namespace="http://schemas.microsoft.com/sharepoint/v3"/>
    <xsd:import namespace="9d6648c5-053f-440f-a844-f728cd99853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A0774-F8B1-424A-A82D-651EE508B3EC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9d6648c5-053f-440f-a844-f728cd99853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84B088E-3EF8-4E24-BBAF-0C25B8577E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9E9FD-76C8-4C08-BF30-92956CE20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2021-09-08T11:54:47Z</dcterms:created>
  <dcterms:modified xsi:type="dcterms:W3CDTF">2021-09-08T12:07:54Z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